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你妹与狗\Desktop\秒天秒地秒空气\自动化与信息工程学院\"/>
    </mc:Choice>
  </mc:AlternateContent>
  <xr:revisionPtr revIDLastSave="0" documentId="13_ncr:1_{634CBAEF-1B14-4EB7-9FBC-097EE8427716}" xr6:coauthVersionLast="45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励志奖学金" sheetId="1" r:id="rId1"/>
    <sheet name="国家奖学金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6" i="1" l="1"/>
  <c r="O36" i="1" s="1"/>
  <c r="N68" i="1" l="1"/>
  <c r="O68" i="1" s="1"/>
  <c r="N67" i="1"/>
  <c r="O67" i="1" s="1"/>
  <c r="N66" i="1"/>
  <c r="O66" i="1" s="1"/>
  <c r="O65" i="1"/>
  <c r="N65" i="1"/>
  <c r="N64" i="1"/>
  <c r="O64" i="1" s="1"/>
  <c r="N63" i="1"/>
  <c r="O63" i="1" s="1"/>
  <c r="N62" i="1" l="1"/>
  <c r="O62" i="1" s="1"/>
  <c r="N61" i="1"/>
  <c r="O61" i="1" s="1"/>
  <c r="N60" i="1"/>
  <c r="O60" i="1" s="1"/>
  <c r="N59" i="1"/>
  <c r="O59" i="1" s="1"/>
  <c r="N58" i="1"/>
  <c r="O58" i="1" s="1"/>
  <c r="N57" i="1"/>
  <c r="O57" i="1" s="1"/>
  <c r="N56" i="1"/>
  <c r="O56" i="1" s="1"/>
  <c r="N55" i="1"/>
  <c r="O55" i="1" s="1"/>
  <c r="N5" i="2"/>
  <c r="O5" i="2" s="1"/>
  <c r="O79" i="1"/>
  <c r="N78" i="1"/>
  <c r="O78" i="1" s="1"/>
  <c r="N77" i="1"/>
  <c r="O77" i="1" s="1"/>
  <c r="N76" i="1"/>
  <c r="O76" i="1" s="1"/>
  <c r="N75" i="1"/>
  <c r="O75" i="1" s="1"/>
  <c r="O74" i="1"/>
  <c r="N74" i="1"/>
  <c r="N73" i="1"/>
  <c r="O73" i="1" s="1"/>
  <c r="N35" i="1" l="1"/>
  <c r="O35" i="1" s="1"/>
  <c r="O11" i="1"/>
  <c r="N11" i="1"/>
  <c r="N45" i="1" l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18" i="1" l="1"/>
  <c r="D18" i="1"/>
  <c r="O18" i="1" s="1"/>
  <c r="N17" i="1"/>
  <c r="D17" i="1"/>
  <c r="N16" i="1"/>
  <c r="D16" i="1"/>
  <c r="N15" i="1"/>
  <c r="D15" i="1"/>
  <c r="O15" i="1" s="1"/>
  <c r="N14" i="1"/>
  <c r="D14" i="1"/>
  <c r="O14" i="1" s="1"/>
  <c r="N13" i="1"/>
  <c r="D13" i="1"/>
  <c r="O13" i="1" s="1"/>
  <c r="N12" i="1"/>
  <c r="D12" i="1"/>
  <c r="O12" i="1" s="1"/>
  <c r="O16" i="1" l="1"/>
  <c r="O17" i="1"/>
  <c r="N4" i="2"/>
  <c r="O4" i="2" s="1"/>
  <c r="O3" i="2"/>
  <c r="N3" i="2"/>
  <c r="N2" i="2"/>
  <c r="O2" i="2" s="1"/>
  <c r="N72" i="1"/>
  <c r="O72" i="1" s="1"/>
  <c r="N71" i="1"/>
  <c r="O71" i="1" s="1"/>
  <c r="N70" i="1"/>
  <c r="O70" i="1" s="1"/>
  <c r="N69" i="1"/>
  <c r="O69" i="1" s="1"/>
  <c r="N54" i="1"/>
  <c r="O54" i="1" s="1"/>
  <c r="N53" i="1"/>
  <c r="O53" i="1" s="1"/>
  <c r="N47" i="1"/>
  <c r="D47" i="1"/>
  <c r="N46" i="1"/>
  <c r="D46" i="1"/>
  <c r="O46" i="1" s="1"/>
  <c r="N34" i="1"/>
  <c r="O34" i="1" s="1"/>
  <c r="N33" i="1"/>
  <c r="O33" i="1" s="1"/>
  <c r="N32" i="1"/>
  <c r="O32" i="1" s="1"/>
  <c r="N31" i="1"/>
  <c r="O31" i="1" s="1"/>
  <c r="O10" i="1"/>
  <c r="N10" i="1"/>
  <c r="O9" i="1"/>
  <c r="N9" i="1"/>
  <c r="O8" i="1"/>
  <c r="N8" i="1"/>
  <c r="O7" i="1"/>
  <c r="O6" i="1"/>
  <c r="N6" i="1"/>
  <c r="O5" i="1"/>
  <c r="N5" i="1"/>
  <c r="O4" i="1"/>
  <c r="N4" i="1"/>
  <c r="O3" i="1"/>
  <c r="N3" i="1"/>
  <c r="O2" i="1"/>
  <c r="N2" i="1"/>
  <c r="O47" i="1" l="1"/>
</calcChain>
</file>

<file path=xl/sharedStrings.xml><?xml version="1.0" encoding="utf-8"?>
<sst xmlns="http://schemas.openxmlformats.org/spreadsheetml/2006/main" count="166" uniqueCount="119">
  <si>
    <t>2019年国家励志奖学金拟公示名单</t>
  </si>
  <si>
    <t>唐立平</t>
  </si>
  <si>
    <t>电气2016级3班</t>
  </si>
  <si>
    <t>陈豪</t>
  </si>
  <si>
    <t>电气2016卓越班</t>
  </si>
  <si>
    <t>宋远航</t>
  </si>
  <si>
    <t>刘城龙</t>
  </si>
  <si>
    <t>刘奕</t>
  </si>
  <si>
    <t>王袁</t>
  </si>
  <si>
    <t>李名月</t>
  </si>
  <si>
    <t>电气2016级7班</t>
  </si>
  <si>
    <t>敬成</t>
  </si>
  <si>
    <t>赵亚鑫</t>
  </si>
  <si>
    <t>电气2016级4班</t>
  </si>
  <si>
    <t>陈开燕</t>
  </si>
  <si>
    <t>通信2016级2班</t>
  </si>
  <si>
    <t>朱梓涵</t>
  </si>
  <si>
    <t>通信2016级1班</t>
  </si>
  <si>
    <t>杨伟</t>
  </si>
  <si>
    <t>王鹏</t>
  </si>
  <si>
    <t>冯士熔</t>
  </si>
  <si>
    <t>陈焜</t>
  </si>
  <si>
    <t>通信2016级4班</t>
  </si>
  <si>
    <t>周颖</t>
  </si>
  <si>
    <t>自动化2016级卓越班</t>
  </si>
  <si>
    <t>何春林</t>
  </si>
  <si>
    <t>邹雨杏</t>
  </si>
  <si>
    <t>自动化2016级1班</t>
  </si>
  <si>
    <t>曾雪</t>
  </si>
  <si>
    <t>自动化2016级4班</t>
  </si>
  <si>
    <t>谭佩思</t>
  </si>
  <si>
    <t>李名玉</t>
  </si>
  <si>
    <t>自动化2016级5班</t>
  </si>
  <si>
    <t>甘力</t>
  </si>
  <si>
    <t>张慧敏</t>
  </si>
  <si>
    <t>王博宇</t>
  </si>
  <si>
    <t>自动化2016级2班</t>
  </si>
  <si>
    <t>彭海洋</t>
  </si>
  <si>
    <t>医工2016级1班</t>
  </si>
  <si>
    <t>赵艳</t>
  </si>
  <si>
    <t>医工2016级2班</t>
  </si>
  <si>
    <t>李霞</t>
  </si>
  <si>
    <t>陈杰</t>
  </si>
  <si>
    <t>电气2017级卓越班</t>
  </si>
  <si>
    <t>张全国</t>
  </si>
  <si>
    <t>电气2017级3班</t>
  </si>
  <si>
    <t>黄静</t>
  </si>
  <si>
    <t>蔡茹</t>
  </si>
  <si>
    <t>电气2017级2班</t>
  </si>
  <si>
    <t>朱香明</t>
  </si>
  <si>
    <t>刘川</t>
  </si>
  <si>
    <t>自动化2017级卓越班</t>
  </si>
  <si>
    <t>庞鑫韬</t>
  </si>
  <si>
    <t>自动化2017级2班</t>
  </si>
  <si>
    <t>徐家宝</t>
  </si>
  <si>
    <t>任庆</t>
  </si>
  <si>
    <t>韩泽民</t>
  </si>
  <si>
    <t>黄文君</t>
  </si>
  <si>
    <t>赵兴红</t>
  </si>
  <si>
    <t>张芯华</t>
  </si>
  <si>
    <t>吴啸鸣</t>
  </si>
  <si>
    <t>梁梦</t>
  </si>
  <si>
    <t>通信2017级2班</t>
  </si>
  <si>
    <t>田爽</t>
  </si>
  <si>
    <t>通信2017级1班</t>
  </si>
  <si>
    <t>彭舒敏</t>
  </si>
  <si>
    <t>余佳颖</t>
  </si>
  <si>
    <t>通信2017级3班</t>
  </si>
  <si>
    <t>何田</t>
  </si>
  <si>
    <t>陈镇</t>
  </si>
  <si>
    <t>易超</t>
  </si>
  <si>
    <t>医工2017级2班</t>
  </si>
  <si>
    <t>杨敏</t>
  </si>
  <si>
    <t>杜龙</t>
  </si>
  <si>
    <t>电气2018级卓越班</t>
  </si>
  <si>
    <t>兰军</t>
  </si>
  <si>
    <t>李益凡</t>
  </si>
  <si>
    <t>贺聪</t>
  </si>
  <si>
    <t>贺雷</t>
  </si>
  <si>
    <t>电气2018级2班</t>
  </si>
  <si>
    <t>刘诚</t>
  </si>
  <si>
    <t>余婷</t>
  </si>
  <si>
    <t>张雷</t>
  </si>
  <si>
    <t>吴帆</t>
  </si>
  <si>
    <t>自动化2018级卓越班</t>
  </si>
  <si>
    <t>罗泳渝</t>
  </si>
  <si>
    <t>常明瑞</t>
  </si>
  <si>
    <t>张文文</t>
  </si>
  <si>
    <t>任聪</t>
  </si>
  <si>
    <t>自动化2018级3班</t>
  </si>
  <si>
    <t>郑华</t>
  </si>
  <si>
    <t>杨兰</t>
  </si>
  <si>
    <t>医工2018级1班</t>
  </si>
  <si>
    <t>陈香远</t>
  </si>
  <si>
    <t>王静</t>
  </si>
  <si>
    <t>唐凤婷</t>
  </si>
  <si>
    <t>熊清</t>
  </si>
  <si>
    <t>通信2018级1班</t>
  </si>
  <si>
    <t>杜力睿</t>
  </si>
  <si>
    <t>通信2018级4班</t>
  </si>
  <si>
    <t>陈红</t>
  </si>
  <si>
    <t>胡文权</t>
  </si>
  <si>
    <t>通信2018级5班</t>
  </si>
  <si>
    <t>周嘉诚</t>
  </si>
  <si>
    <t>肖茹月</t>
  </si>
  <si>
    <t>刘涛</t>
  </si>
  <si>
    <t>通信2018级2班</t>
  </si>
  <si>
    <t>2019年国家奖学金拟公示名单</t>
  </si>
  <si>
    <t>杨德瑞</t>
  </si>
  <si>
    <t>任昭</t>
  </si>
  <si>
    <t>陈星宇</t>
  </si>
  <si>
    <t>电气2017卓越班</t>
  </si>
  <si>
    <t>郑元杰</t>
  </si>
  <si>
    <t>刘彬</t>
  </si>
  <si>
    <t>电气2016级5班</t>
  </si>
  <si>
    <t>洋倩</t>
  </si>
  <si>
    <t>通信2018级3班</t>
  </si>
  <si>
    <t>陈娟</t>
  </si>
  <si>
    <t>赵正君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</si>
</sst>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_ "/>
    <numFmt numFmtId="178" formatCode="0_ "/>
  </numFmts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178" fontId="2" fillId="2" borderId="1" xfId="0" applyNumberFormat="1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2">
    <cellStyle name="常规" xfId="0" builtinId="0"/>
    <cellStyle name="常规 2" xfId="1" xr:uid="{07FF72D1-3F74-4C84-B0BE-DBF8FE6576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tabSelected="1" topLeftCell="A33" zoomScale="85" zoomScaleNormal="85" workbookViewId="0">
      <selection activeCell="A31" sqref="A31:A79"/>
    </sheetView>
  </sheetViews>
  <sheetFormatPr defaultColWidth="9" defaultRowHeight="14.4" x14ac:dyDescent="0.25"/>
  <cols>
    <col min="15" max="15" width="12.44140625" customWidth="1"/>
    <col min="16" max="16" width="26.109375" customWidth="1"/>
    <col min="17" max="17" width="28.21875" customWidth="1"/>
  </cols>
  <sheetData>
    <row r="1" spans="1:16" ht="16.0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6.05" customHeight="1" x14ac:dyDescent="0.25">
      <c r="A2" s="4">
        <v>1</v>
      </c>
      <c r="B2" s="4" t="s">
        <v>1</v>
      </c>
      <c r="C2" s="4">
        <v>3.8</v>
      </c>
      <c r="D2" s="4">
        <v>84.55</v>
      </c>
      <c r="E2" s="4">
        <v>5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8</v>
      </c>
      <c r="M2" s="4">
        <v>0</v>
      </c>
      <c r="N2" s="4">
        <f t="shared" ref="N2:N6" si="0">SUM(E2:M2)</f>
        <v>13</v>
      </c>
      <c r="O2" s="4">
        <f t="shared" ref="O2:O11" si="1">SUM(D2:M2)</f>
        <v>97.55</v>
      </c>
      <c r="P2" s="4" t="s">
        <v>2</v>
      </c>
    </row>
    <row r="3" spans="1:16" ht="16.05" customHeight="1" x14ac:dyDescent="0.25">
      <c r="A3" s="4">
        <v>2</v>
      </c>
      <c r="B3" s="4" t="s">
        <v>3</v>
      </c>
      <c r="C3" s="4">
        <v>3</v>
      </c>
      <c r="D3" s="4">
        <v>66.75</v>
      </c>
      <c r="E3" s="4">
        <v>7</v>
      </c>
      <c r="F3" s="4">
        <v>0</v>
      </c>
      <c r="G3" s="4">
        <v>7</v>
      </c>
      <c r="H3" s="4">
        <v>5.0999999999999996</v>
      </c>
      <c r="I3" s="4">
        <v>3</v>
      </c>
      <c r="J3" s="4">
        <v>1</v>
      </c>
      <c r="K3" s="4">
        <v>0</v>
      </c>
      <c r="L3" s="4">
        <v>6</v>
      </c>
      <c r="M3" s="4">
        <v>0</v>
      </c>
      <c r="N3" s="4">
        <f t="shared" si="0"/>
        <v>29.1</v>
      </c>
      <c r="O3" s="4">
        <f t="shared" si="1"/>
        <v>95.85</v>
      </c>
      <c r="P3" s="4" t="s">
        <v>4</v>
      </c>
    </row>
    <row r="4" spans="1:16" ht="16.05" customHeight="1" x14ac:dyDescent="0.25">
      <c r="A4" s="4">
        <v>3</v>
      </c>
      <c r="B4" s="4" t="s">
        <v>5</v>
      </c>
      <c r="C4" s="4">
        <v>3.13</v>
      </c>
      <c r="D4" s="4">
        <v>69.64</v>
      </c>
      <c r="E4" s="4">
        <v>4.5</v>
      </c>
      <c r="F4" s="4">
        <v>9</v>
      </c>
      <c r="G4" s="4">
        <v>5</v>
      </c>
      <c r="H4" s="4">
        <v>0</v>
      </c>
      <c r="I4" s="4">
        <v>1.5</v>
      </c>
      <c r="J4" s="4">
        <v>0</v>
      </c>
      <c r="K4" s="4">
        <v>0</v>
      </c>
      <c r="L4" s="4">
        <v>1.5</v>
      </c>
      <c r="M4" s="4">
        <v>0</v>
      </c>
      <c r="N4" s="4">
        <f t="shared" si="0"/>
        <v>21.5</v>
      </c>
      <c r="O4" s="4">
        <f t="shared" si="1"/>
        <v>91.14</v>
      </c>
      <c r="P4" s="4" t="s">
        <v>4</v>
      </c>
    </row>
    <row r="5" spans="1:16" ht="16.05" customHeight="1" x14ac:dyDescent="0.25">
      <c r="A5" s="4">
        <v>4</v>
      </c>
      <c r="B5" s="4" t="s">
        <v>6</v>
      </c>
      <c r="C5" s="4">
        <v>2.9</v>
      </c>
      <c r="D5" s="4">
        <v>64.53</v>
      </c>
      <c r="E5" s="4">
        <v>1</v>
      </c>
      <c r="F5" s="4">
        <v>9</v>
      </c>
      <c r="G5" s="4">
        <v>0</v>
      </c>
      <c r="H5" s="4">
        <v>6</v>
      </c>
      <c r="I5" s="4">
        <v>5</v>
      </c>
      <c r="J5" s="4">
        <v>1</v>
      </c>
      <c r="K5" s="4">
        <v>0</v>
      </c>
      <c r="L5" s="4">
        <v>3.5</v>
      </c>
      <c r="M5" s="4">
        <v>0</v>
      </c>
      <c r="N5" s="4">
        <f t="shared" si="0"/>
        <v>25.5</v>
      </c>
      <c r="O5" s="4">
        <f t="shared" si="1"/>
        <v>90.03</v>
      </c>
      <c r="P5" s="4" t="s">
        <v>4</v>
      </c>
    </row>
    <row r="6" spans="1:16" ht="16.05" customHeight="1" x14ac:dyDescent="0.25">
      <c r="A6" s="4">
        <v>5</v>
      </c>
      <c r="B6" s="4" t="s">
        <v>7</v>
      </c>
      <c r="C6" s="4">
        <v>2.92</v>
      </c>
      <c r="D6" s="4">
        <v>64.97</v>
      </c>
      <c r="E6" s="4">
        <v>0</v>
      </c>
      <c r="F6" s="4">
        <v>0</v>
      </c>
      <c r="G6" s="4">
        <v>0</v>
      </c>
      <c r="H6" s="4">
        <v>6.85</v>
      </c>
      <c r="I6" s="4">
        <v>12</v>
      </c>
      <c r="J6" s="4">
        <v>0</v>
      </c>
      <c r="K6" s="4">
        <v>0</v>
      </c>
      <c r="L6" s="4">
        <v>1</v>
      </c>
      <c r="M6" s="4">
        <v>0</v>
      </c>
      <c r="N6" s="4">
        <f t="shared" si="0"/>
        <v>19.850000000000001</v>
      </c>
      <c r="O6" s="4">
        <f t="shared" si="1"/>
        <v>84.82</v>
      </c>
      <c r="P6" s="4" t="s">
        <v>2</v>
      </c>
    </row>
    <row r="7" spans="1:16" ht="16.05" customHeight="1" x14ac:dyDescent="0.25">
      <c r="A7" s="4">
        <v>6</v>
      </c>
      <c r="B7" s="4" t="s">
        <v>8</v>
      </c>
      <c r="C7" s="4">
        <v>2.59</v>
      </c>
      <c r="D7" s="4">
        <v>57.63</v>
      </c>
      <c r="E7" s="4">
        <v>9</v>
      </c>
      <c r="F7" s="4">
        <v>0</v>
      </c>
      <c r="G7" s="4">
        <v>0</v>
      </c>
      <c r="H7" s="4">
        <v>6</v>
      </c>
      <c r="I7" s="4">
        <v>5</v>
      </c>
      <c r="J7" s="4">
        <v>1</v>
      </c>
      <c r="K7" s="4">
        <v>0</v>
      </c>
      <c r="L7" s="4">
        <v>3</v>
      </c>
      <c r="M7" s="4">
        <v>0</v>
      </c>
      <c r="N7" s="4">
        <v>24</v>
      </c>
      <c r="O7" s="4">
        <f t="shared" si="1"/>
        <v>81.63</v>
      </c>
      <c r="P7" s="4" t="s">
        <v>4</v>
      </c>
    </row>
    <row r="8" spans="1:16" ht="16.05" customHeight="1" x14ac:dyDescent="0.25">
      <c r="A8" s="4">
        <v>7</v>
      </c>
      <c r="B8" s="4" t="s">
        <v>9</v>
      </c>
      <c r="C8" s="4">
        <v>3.13</v>
      </c>
      <c r="D8" s="4">
        <v>69.64</v>
      </c>
      <c r="E8" s="4">
        <v>4</v>
      </c>
      <c r="F8" s="4">
        <v>0</v>
      </c>
      <c r="G8" s="4">
        <v>0</v>
      </c>
      <c r="H8" s="4">
        <v>4.5</v>
      </c>
      <c r="I8" s="4">
        <v>0</v>
      </c>
      <c r="J8" s="4">
        <v>0</v>
      </c>
      <c r="K8" s="4">
        <v>0</v>
      </c>
      <c r="L8" s="4">
        <v>2.5</v>
      </c>
      <c r="M8" s="4">
        <v>0</v>
      </c>
      <c r="N8" s="4">
        <f t="shared" ref="N8:N11" si="2">SUM(E8:M8)</f>
        <v>11</v>
      </c>
      <c r="O8" s="4">
        <f t="shared" si="1"/>
        <v>80.64</v>
      </c>
      <c r="P8" s="4" t="s">
        <v>10</v>
      </c>
    </row>
    <row r="9" spans="1:16" ht="16.05" customHeight="1" x14ac:dyDescent="0.25">
      <c r="A9" s="4">
        <v>8</v>
      </c>
      <c r="B9" s="4" t="s">
        <v>11</v>
      </c>
      <c r="C9" s="4">
        <v>3.21</v>
      </c>
      <c r="D9" s="4">
        <v>71.400000000000006</v>
      </c>
      <c r="E9" s="4">
        <v>0</v>
      </c>
      <c r="F9" s="4">
        <v>0</v>
      </c>
      <c r="G9" s="4">
        <v>0</v>
      </c>
      <c r="H9" s="4">
        <v>0</v>
      </c>
      <c r="I9" s="4">
        <v>5.5</v>
      </c>
      <c r="J9" s="4">
        <v>1</v>
      </c>
      <c r="K9" s="4">
        <v>0</v>
      </c>
      <c r="L9" s="4">
        <v>1</v>
      </c>
      <c r="M9" s="4">
        <v>0</v>
      </c>
      <c r="N9" s="4">
        <f t="shared" si="2"/>
        <v>7.5</v>
      </c>
      <c r="O9" s="4">
        <f t="shared" si="1"/>
        <v>78.900000000000006</v>
      </c>
      <c r="P9" s="4" t="s">
        <v>4</v>
      </c>
    </row>
    <row r="10" spans="1:16" ht="16.05" customHeight="1" x14ac:dyDescent="0.25">
      <c r="A10" s="4">
        <v>9</v>
      </c>
      <c r="B10" s="4" t="s">
        <v>12</v>
      </c>
      <c r="C10" s="4">
        <v>2.88</v>
      </c>
      <c r="D10" s="4">
        <v>64.08</v>
      </c>
      <c r="E10" s="4">
        <v>4</v>
      </c>
      <c r="F10" s="4">
        <v>0</v>
      </c>
      <c r="G10" s="4">
        <v>3</v>
      </c>
      <c r="H10" s="4">
        <v>4.5</v>
      </c>
      <c r="I10" s="4">
        <v>0</v>
      </c>
      <c r="J10" s="4">
        <v>0</v>
      </c>
      <c r="K10" s="4">
        <v>0</v>
      </c>
      <c r="L10" s="4">
        <v>2.5</v>
      </c>
      <c r="M10" s="4">
        <v>0</v>
      </c>
      <c r="N10" s="4">
        <f t="shared" si="2"/>
        <v>14</v>
      </c>
      <c r="O10" s="4">
        <f t="shared" si="1"/>
        <v>78.08</v>
      </c>
      <c r="P10" s="4" t="s">
        <v>13</v>
      </c>
    </row>
    <row r="11" spans="1:16" ht="16.05" customHeight="1" x14ac:dyDescent="0.25">
      <c r="A11" s="4">
        <v>10</v>
      </c>
      <c r="B11" s="4" t="s">
        <v>113</v>
      </c>
      <c r="C11" s="4">
        <v>3.29</v>
      </c>
      <c r="D11" s="4">
        <v>73.2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4.5</v>
      </c>
      <c r="M11" s="4">
        <v>0</v>
      </c>
      <c r="N11" s="4">
        <f t="shared" si="2"/>
        <v>4.5</v>
      </c>
      <c r="O11" s="4">
        <f t="shared" si="1"/>
        <v>77.7</v>
      </c>
      <c r="P11" s="4" t="s">
        <v>114</v>
      </c>
    </row>
    <row r="12" spans="1:16" ht="16.05" customHeight="1" x14ac:dyDescent="0.25">
      <c r="A12" s="4">
        <v>11</v>
      </c>
      <c r="B12" s="4" t="s">
        <v>112</v>
      </c>
      <c r="C12" s="4">
        <v>3.54</v>
      </c>
      <c r="D12" s="4">
        <f t="shared" ref="D12:D18" si="3">C12*22.25</f>
        <v>78.765000000000001</v>
      </c>
      <c r="E12" s="4">
        <v>20</v>
      </c>
      <c r="F12" s="4">
        <v>6</v>
      </c>
      <c r="G12" s="4">
        <v>0</v>
      </c>
      <c r="H12" s="4">
        <v>3</v>
      </c>
      <c r="I12" s="4">
        <v>12</v>
      </c>
      <c r="J12" s="4">
        <v>4</v>
      </c>
      <c r="K12" s="4">
        <v>2</v>
      </c>
      <c r="L12" s="4">
        <v>3</v>
      </c>
      <c r="M12" s="4">
        <v>0</v>
      </c>
      <c r="N12" s="4">
        <f t="shared" ref="N12:N18" si="4">SUM(E12:M12)</f>
        <v>50</v>
      </c>
      <c r="O12" s="4">
        <f t="shared" ref="O12:O18" si="5">SUM(D12+N12)</f>
        <v>128.76499999999999</v>
      </c>
      <c r="P12" s="4" t="s">
        <v>17</v>
      </c>
    </row>
    <row r="13" spans="1:16" ht="16.05" customHeight="1" x14ac:dyDescent="0.25">
      <c r="A13" s="4">
        <v>12</v>
      </c>
      <c r="B13" s="4" t="s">
        <v>14</v>
      </c>
      <c r="C13" s="4">
        <v>2.66</v>
      </c>
      <c r="D13" s="4">
        <f t="shared" si="3"/>
        <v>59.185000000000002</v>
      </c>
      <c r="E13" s="4">
        <v>39</v>
      </c>
      <c r="F13" s="4">
        <v>9</v>
      </c>
      <c r="G13" s="4">
        <v>0</v>
      </c>
      <c r="H13" s="4">
        <v>2</v>
      </c>
      <c r="I13" s="4">
        <v>0</v>
      </c>
      <c r="J13" s="4">
        <v>4</v>
      </c>
      <c r="K13" s="4">
        <v>0</v>
      </c>
      <c r="L13" s="4">
        <v>6</v>
      </c>
      <c r="M13" s="4">
        <v>0</v>
      </c>
      <c r="N13" s="4">
        <f t="shared" si="4"/>
        <v>60</v>
      </c>
      <c r="O13" s="4">
        <f t="shared" si="5"/>
        <v>119.185</v>
      </c>
      <c r="P13" s="4" t="s">
        <v>15</v>
      </c>
    </row>
    <row r="14" spans="1:16" ht="16.05" customHeight="1" x14ac:dyDescent="0.25">
      <c r="A14" s="4">
        <v>13</v>
      </c>
      <c r="B14" s="4" t="s">
        <v>16</v>
      </c>
      <c r="C14" s="4">
        <v>2.84</v>
      </c>
      <c r="D14" s="4">
        <f t="shared" si="3"/>
        <v>63.19</v>
      </c>
      <c r="E14" s="4">
        <v>19.5</v>
      </c>
      <c r="F14" s="4">
        <v>3</v>
      </c>
      <c r="G14" s="4">
        <v>0</v>
      </c>
      <c r="H14" s="4">
        <v>3.9</v>
      </c>
      <c r="I14" s="4">
        <v>12</v>
      </c>
      <c r="J14" s="4">
        <v>4</v>
      </c>
      <c r="K14" s="4">
        <v>2</v>
      </c>
      <c r="L14" s="4">
        <v>3</v>
      </c>
      <c r="M14" s="4">
        <v>0</v>
      </c>
      <c r="N14" s="4">
        <f t="shared" si="4"/>
        <v>47.4</v>
      </c>
      <c r="O14" s="4">
        <f t="shared" si="5"/>
        <v>110.59</v>
      </c>
      <c r="P14" s="4" t="s">
        <v>17</v>
      </c>
    </row>
    <row r="15" spans="1:16" ht="16.05" customHeight="1" x14ac:dyDescent="0.25">
      <c r="A15" s="4">
        <v>14</v>
      </c>
      <c r="B15" s="4" t="s">
        <v>18</v>
      </c>
      <c r="C15" s="4">
        <v>2.96</v>
      </c>
      <c r="D15" s="4">
        <f t="shared" si="3"/>
        <v>65.86</v>
      </c>
      <c r="E15" s="4">
        <v>17</v>
      </c>
      <c r="F15" s="4">
        <v>1</v>
      </c>
      <c r="G15" s="4">
        <v>0</v>
      </c>
      <c r="H15" s="4">
        <v>12</v>
      </c>
      <c r="I15" s="4">
        <v>0</v>
      </c>
      <c r="J15" s="4">
        <v>2</v>
      </c>
      <c r="K15" s="4">
        <v>2</v>
      </c>
      <c r="L15" s="4">
        <v>6</v>
      </c>
      <c r="M15" s="4">
        <v>0</v>
      </c>
      <c r="N15" s="4">
        <f t="shared" si="4"/>
        <v>40</v>
      </c>
      <c r="O15" s="4">
        <f t="shared" si="5"/>
        <v>105.86</v>
      </c>
      <c r="P15" s="4" t="s">
        <v>17</v>
      </c>
    </row>
    <row r="16" spans="1:16" ht="16.05" customHeight="1" x14ac:dyDescent="0.25">
      <c r="A16" s="4">
        <v>15</v>
      </c>
      <c r="B16" s="4" t="s">
        <v>19</v>
      </c>
      <c r="C16" s="4">
        <v>3.63</v>
      </c>
      <c r="D16" s="4">
        <f t="shared" si="3"/>
        <v>80.767499999999998</v>
      </c>
      <c r="E16" s="4">
        <v>19</v>
      </c>
      <c r="F16" s="4">
        <v>0</v>
      </c>
      <c r="G16" s="4">
        <v>0</v>
      </c>
      <c r="H16" s="4">
        <v>1</v>
      </c>
      <c r="I16" s="4">
        <v>0</v>
      </c>
      <c r="J16" s="4">
        <v>0</v>
      </c>
      <c r="K16" s="4">
        <v>0</v>
      </c>
      <c r="L16" s="4">
        <v>2.5</v>
      </c>
      <c r="M16" s="4">
        <v>0</v>
      </c>
      <c r="N16" s="4">
        <f t="shared" si="4"/>
        <v>22.5</v>
      </c>
      <c r="O16" s="4">
        <f t="shared" si="5"/>
        <v>103.2675</v>
      </c>
      <c r="P16" s="4" t="s">
        <v>15</v>
      </c>
    </row>
    <row r="17" spans="1:16" ht="16.05" customHeight="1" x14ac:dyDescent="0.25">
      <c r="A17" s="4">
        <v>16</v>
      </c>
      <c r="B17" s="4" t="s">
        <v>20</v>
      </c>
      <c r="C17" s="4">
        <v>3.85</v>
      </c>
      <c r="D17" s="4">
        <f t="shared" si="3"/>
        <v>85.662500000000009</v>
      </c>
      <c r="E17" s="4">
        <v>6</v>
      </c>
      <c r="F17" s="4">
        <v>3</v>
      </c>
      <c r="G17" s="4">
        <v>0</v>
      </c>
      <c r="H17" s="4">
        <v>4.5</v>
      </c>
      <c r="I17" s="4">
        <v>0</v>
      </c>
      <c r="J17" s="4">
        <v>2</v>
      </c>
      <c r="K17" s="4">
        <v>0</v>
      </c>
      <c r="L17" s="4">
        <v>1.5</v>
      </c>
      <c r="M17" s="4">
        <v>0</v>
      </c>
      <c r="N17" s="4">
        <f t="shared" si="4"/>
        <v>17</v>
      </c>
      <c r="O17" s="4">
        <f t="shared" si="5"/>
        <v>102.66250000000001</v>
      </c>
      <c r="P17" s="4" t="s">
        <v>15</v>
      </c>
    </row>
    <row r="18" spans="1:16" ht="16.05" customHeight="1" x14ac:dyDescent="0.25">
      <c r="A18" s="4">
        <v>17</v>
      </c>
      <c r="B18" s="4" t="s">
        <v>21</v>
      </c>
      <c r="C18" s="4">
        <v>3.38</v>
      </c>
      <c r="D18" s="4">
        <f t="shared" si="3"/>
        <v>75.204999999999998</v>
      </c>
      <c r="E18" s="4">
        <v>1</v>
      </c>
      <c r="F18" s="4">
        <v>0</v>
      </c>
      <c r="G18" s="4">
        <v>0</v>
      </c>
      <c r="H18" s="4">
        <v>7.5</v>
      </c>
      <c r="I18" s="4">
        <v>8</v>
      </c>
      <c r="J18" s="4">
        <v>0</v>
      </c>
      <c r="K18" s="4">
        <v>0</v>
      </c>
      <c r="L18" s="4">
        <v>9</v>
      </c>
      <c r="M18" s="4">
        <v>0</v>
      </c>
      <c r="N18" s="4">
        <f t="shared" si="4"/>
        <v>25.5</v>
      </c>
      <c r="O18" s="4">
        <f t="shared" si="5"/>
        <v>100.705</v>
      </c>
      <c r="P18" s="4" t="s">
        <v>22</v>
      </c>
    </row>
    <row r="19" spans="1:16" ht="16.05" customHeight="1" x14ac:dyDescent="0.25">
      <c r="A19" s="4">
        <v>18</v>
      </c>
      <c r="B19" s="4" t="s">
        <v>23</v>
      </c>
      <c r="C19" s="4">
        <v>3.31</v>
      </c>
      <c r="D19" s="4">
        <v>73.650000000000006</v>
      </c>
      <c r="E19" s="4">
        <v>2.5</v>
      </c>
      <c r="F19" s="4">
        <v>0</v>
      </c>
      <c r="G19" s="4">
        <v>0</v>
      </c>
      <c r="H19" s="4">
        <v>10</v>
      </c>
      <c r="I19" s="4">
        <v>12</v>
      </c>
      <c r="J19" s="4">
        <v>0</v>
      </c>
      <c r="K19" s="4">
        <v>4</v>
      </c>
      <c r="L19" s="4">
        <v>3.5</v>
      </c>
      <c r="M19" s="4">
        <v>0</v>
      </c>
      <c r="N19" s="4">
        <v>32</v>
      </c>
      <c r="O19" s="4">
        <v>105.65</v>
      </c>
      <c r="P19" s="4" t="s">
        <v>24</v>
      </c>
    </row>
    <row r="20" spans="1:16" ht="16.05" customHeight="1" x14ac:dyDescent="0.25">
      <c r="A20" s="4">
        <v>19</v>
      </c>
      <c r="B20" s="4" t="s">
        <v>25</v>
      </c>
      <c r="C20" s="4">
        <v>3.77</v>
      </c>
      <c r="D20" s="4">
        <v>83.88</v>
      </c>
      <c r="E20" s="4">
        <v>2.5</v>
      </c>
      <c r="F20" s="4">
        <v>0</v>
      </c>
      <c r="G20" s="4">
        <v>0</v>
      </c>
      <c r="H20" s="4">
        <v>10.5</v>
      </c>
      <c r="I20" s="4">
        <v>0</v>
      </c>
      <c r="J20" s="4">
        <v>0</v>
      </c>
      <c r="K20" s="4">
        <v>0</v>
      </c>
      <c r="L20" s="4">
        <v>2</v>
      </c>
      <c r="M20" s="4">
        <v>0</v>
      </c>
      <c r="N20" s="4">
        <v>15</v>
      </c>
      <c r="O20" s="4">
        <v>98.88</v>
      </c>
      <c r="P20" s="4" t="s">
        <v>24</v>
      </c>
    </row>
    <row r="21" spans="1:16" ht="16.05" customHeight="1" x14ac:dyDescent="0.25">
      <c r="A21" s="4">
        <v>20</v>
      </c>
      <c r="B21" s="4" t="s">
        <v>26</v>
      </c>
      <c r="C21" s="4">
        <v>2.93</v>
      </c>
      <c r="D21" s="4">
        <v>65.19</v>
      </c>
      <c r="E21" s="4">
        <v>10.5</v>
      </c>
      <c r="F21" s="4">
        <v>6</v>
      </c>
      <c r="G21" s="4">
        <v>6</v>
      </c>
      <c r="H21" s="4">
        <v>4</v>
      </c>
      <c r="I21" s="4">
        <v>0</v>
      </c>
      <c r="J21" s="4">
        <v>2</v>
      </c>
      <c r="K21" s="4">
        <v>0</v>
      </c>
      <c r="L21" s="4">
        <v>3</v>
      </c>
      <c r="M21" s="4">
        <v>0</v>
      </c>
      <c r="N21" s="4">
        <v>31.5</v>
      </c>
      <c r="O21" s="4">
        <v>96.69</v>
      </c>
      <c r="P21" s="4" t="s">
        <v>27</v>
      </c>
    </row>
    <row r="22" spans="1:16" ht="16.05" customHeight="1" x14ac:dyDescent="0.25">
      <c r="A22" s="4">
        <v>21</v>
      </c>
      <c r="B22" s="4" t="s">
        <v>28</v>
      </c>
      <c r="C22" s="4">
        <v>3.61</v>
      </c>
      <c r="D22" s="4">
        <v>80.319999999999993</v>
      </c>
      <c r="E22" s="4">
        <v>2</v>
      </c>
      <c r="F22" s="4">
        <v>0</v>
      </c>
      <c r="G22" s="4">
        <v>0</v>
      </c>
      <c r="H22" s="4">
        <v>4.5</v>
      </c>
      <c r="I22" s="4">
        <v>0</v>
      </c>
      <c r="J22" s="4">
        <v>2</v>
      </c>
      <c r="K22" s="4">
        <v>0</v>
      </c>
      <c r="L22" s="4">
        <v>4</v>
      </c>
      <c r="M22" s="4">
        <v>0</v>
      </c>
      <c r="N22" s="4">
        <v>12.5</v>
      </c>
      <c r="O22" s="4">
        <v>92.82</v>
      </c>
      <c r="P22" s="4" t="s">
        <v>29</v>
      </c>
    </row>
    <row r="23" spans="1:16" s="1" customFormat="1" ht="16.05" customHeight="1" x14ac:dyDescent="0.25">
      <c r="A23" s="4">
        <v>22</v>
      </c>
      <c r="B23" s="4" t="s">
        <v>30</v>
      </c>
      <c r="C23" s="4">
        <v>2.8</v>
      </c>
      <c r="D23" s="4">
        <v>62.3</v>
      </c>
      <c r="E23" s="4">
        <v>4.5</v>
      </c>
      <c r="F23" s="4">
        <v>0</v>
      </c>
      <c r="G23" s="4">
        <v>0</v>
      </c>
      <c r="H23" s="4">
        <v>7.1</v>
      </c>
      <c r="I23" s="4">
        <v>12</v>
      </c>
      <c r="J23" s="4">
        <v>2</v>
      </c>
      <c r="K23" s="4">
        <v>1</v>
      </c>
      <c r="L23" s="4">
        <v>2.5</v>
      </c>
      <c r="M23" s="4">
        <v>0</v>
      </c>
      <c r="N23" s="4">
        <v>29.1</v>
      </c>
      <c r="O23" s="4">
        <v>91.4</v>
      </c>
      <c r="P23" s="4" t="s">
        <v>27</v>
      </c>
    </row>
    <row r="24" spans="1:16" ht="16.05" customHeight="1" x14ac:dyDescent="0.25">
      <c r="A24" s="4">
        <v>23</v>
      </c>
      <c r="B24" s="4" t="s">
        <v>31</v>
      </c>
      <c r="C24" s="4">
        <v>3.24</v>
      </c>
      <c r="D24" s="4">
        <v>72.09</v>
      </c>
      <c r="E24" s="4">
        <v>2</v>
      </c>
      <c r="F24" s="4">
        <v>0</v>
      </c>
      <c r="G24" s="4">
        <v>0</v>
      </c>
      <c r="H24" s="4">
        <v>4.5</v>
      </c>
      <c r="I24" s="4">
        <v>0</v>
      </c>
      <c r="J24" s="4">
        <v>0</v>
      </c>
      <c r="K24" s="4">
        <v>4</v>
      </c>
      <c r="L24" s="4">
        <v>0</v>
      </c>
      <c r="M24" s="4">
        <v>0</v>
      </c>
      <c r="N24" s="4">
        <v>10.5</v>
      </c>
      <c r="O24" s="4">
        <v>82.59</v>
      </c>
      <c r="P24" s="4" t="s">
        <v>32</v>
      </c>
    </row>
    <row r="25" spans="1:16" ht="16.05" customHeight="1" x14ac:dyDescent="0.25">
      <c r="A25" s="4">
        <v>24</v>
      </c>
      <c r="B25" s="4" t="s">
        <v>33</v>
      </c>
      <c r="C25" s="4">
        <v>3.15</v>
      </c>
      <c r="D25" s="4">
        <v>70.09</v>
      </c>
      <c r="E25" s="4">
        <v>1</v>
      </c>
      <c r="F25" s="4">
        <v>0</v>
      </c>
      <c r="G25" s="4">
        <v>0</v>
      </c>
      <c r="H25" s="4">
        <v>4.5</v>
      </c>
      <c r="I25" s="4">
        <v>0</v>
      </c>
      <c r="J25" s="4">
        <v>0</v>
      </c>
      <c r="K25" s="4">
        <v>0</v>
      </c>
      <c r="L25" s="4">
        <v>6</v>
      </c>
      <c r="M25" s="4">
        <v>0</v>
      </c>
      <c r="N25" s="4">
        <v>11.5</v>
      </c>
      <c r="O25" s="4">
        <v>81.59</v>
      </c>
      <c r="P25" s="4" t="s">
        <v>32</v>
      </c>
    </row>
    <row r="26" spans="1:16" ht="16.05" customHeight="1" x14ac:dyDescent="0.25">
      <c r="A26" s="4">
        <v>25</v>
      </c>
      <c r="B26" s="4" t="s">
        <v>34</v>
      </c>
      <c r="C26" s="4">
        <v>3.39</v>
      </c>
      <c r="D26" s="4">
        <v>75.430000000000007</v>
      </c>
      <c r="E26" s="4">
        <v>1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1</v>
      </c>
      <c r="L26" s="4">
        <v>0</v>
      </c>
      <c r="M26" s="4">
        <v>0</v>
      </c>
      <c r="N26" s="4">
        <v>2</v>
      </c>
      <c r="O26" s="4">
        <v>77.430000000000007</v>
      </c>
      <c r="P26" s="4" t="s">
        <v>24</v>
      </c>
    </row>
    <row r="27" spans="1:16" ht="16.05" customHeight="1" x14ac:dyDescent="0.25">
      <c r="A27" s="4">
        <v>26</v>
      </c>
      <c r="B27" s="4" t="s">
        <v>35</v>
      </c>
      <c r="C27" s="4">
        <v>3.48</v>
      </c>
      <c r="D27" s="4">
        <v>77.430000000000007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77.430000000000007</v>
      </c>
      <c r="P27" s="4" t="s">
        <v>36</v>
      </c>
    </row>
    <row r="28" spans="1:16" ht="16.05" customHeight="1" x14ac:dyDescent="0.25">
      <c r="A28" s="4">
        <v>27</v>
      </c>
      <c r="B28" s="4" t="s">
        <v>37</v>
      </c>
      <c r="C28" s="4">
        <v>3.24</v>
      </c>
      <c r="D28" s="4">
        <v>72.09</v>
      </c>
      <c r="E28" s="4">
        <v>12.5</v>
      </c>
      <c r="F28" s="4">
        <v>0</v>
      </c>
      <c r="G28" s="4">
        <v>6</v>
      </c>
      <c r="H28" s="4">
        <v>6</v>
      </c>
      <c r="I28" s="4">
        <v>2</v>
      </c>
      <c r="J28" s="4">
        <v>1</v>
      </c>
      <c r="K28" s="4">
        <v>2</v>
      </c>
      <c r="L28" s="4">
        <v>3.5</v>
      </c>
      <c r="M28" s="4">
        <v>0</v>
      </c>
      <c r="N28" s="4">
        <v>33</v>
      </c>
      <c r="O28" s="4">
        <v>105.09</v>
      </c>
      <c r="P28" s="4" t="s">
        <v>38</v>
      </c>
    </row>
    <row r="29" spans="1:16" ht="16.05" customHeight="1" x14ac:dyDescent="0.25">
      <c r="A29" s="4">
        <v>28</v>
      </c>
      <c r="B29" s="4" t="s">
        <v>39</v>
      </c>
      <c r="C29" s="4">
        <v>3.41</v>
      </c>
      <c r="D29" s="4">
        <v>75.872500000000002</v>
      </c>
      <c r="E29" s="4">
        <v>0</v>
      </c>
      <c r="F29" s="4">
        <v>0</v>
      </c>
      <c r="G29" s="4">
        <v>0</v>
      </c>
      <c r="H29" s="4">
        <v>6</v>
      </c>
      <c r="I29" s="4">
        <v>10</v>
      </c>
      <c r="J29" s="4">
        <v>4</v>
      </c>
      <c r="K29" s="4">
        <v>6</v>
      </c>
      <c r="L29" s="4">
        <v>0</v>
      </c>
      <c r="M29" s="4">
        <v>0</v>
      </c>
      <c r="N29" s="4">
        <v>26</v>
      </c>
      <c r="O29" s="4">
        <v>101.8725</v>
      </c>
      <c r="P29" s="4" t="s">
        <v>40</v>
      </c>
    </row>
    <row r="30" spans="1:16" ht="16.05" customHeight="1" x14ac:dyDescent="0.25">
      <c r="A30" s="4">
        <v>29</v>
      </c>
      <c r="B30" s="4" t="s">
        <v>41</v>
      </c>
      <c r="C30" s="4">
        <v>3.36</v>
      </c>
      <c r="D30" s="4">
        <v>74.760000000000005</v>
      </c>
      <c r="E30" s="4">
        <v>0</v>
      </c>
      <c r="F30" s="4">
        <v>0</v>
      </c>
      <c r="G30" s="4">
        <v>0</v>
      </c>
      <c r="H30" s="4">
        <v>3.5</v>
      </c>
      <c r="I30" s="4">
        <v>8</v>
      </c>
      <c r="J30" s="4">
        <v>1</v>
      </c>
      <c r="K30" s="4">
        <v>0</v>
      </c>
      <c r="L30" s="4">
        <v>10</v>
      </c>
      <c r="M30" s="4">
        <v>0</v>
      </c>
      <c r="N30" s="4">
        <v>22.5</v>
      </c>
      <c r="O30" s="4">
        <v>97.26</v>
      </c>
      <c r="P30" s="4" t="s">
        <v>38</v>
      </c>
    </row>
    <row r="31" spans="1:16" ht="16.05" customHeight="1" x14ac:dyDescent="0.25">
      <c r="A31" s="4">
        <v>30</v>
      </c>
      <c r="B31" s="4" t="s">
        <v>42</v>
      </c>
      <c r="C31" s="4">
        <v>3.15</v>
      </c>
      <c r="D31" s="4">
        <v>70.087500000000006</v>
      </c>
      <c r="E31" s="4">
        <v>1</v>
      </c>
      <c r="F31" s="4">
        <v>0</v>
      </c>
      <c r="G31" s="4">
        <v>0</v>
      </c>
      <c r="H31" s="4">
        <v>10.5</v>
      </c>
      <c r="I31" s="4">
        <v>12</v>
      </c>
      <c r="J31" s="4">
        <v>0</v>
      </c>
      <c r="K31" s="4">
        <v>9</v>
      </c>
      <c r="L31" s="4">
        <v>7</v>
      </c>
      <c r="M31" s="4">
        <v>0</v>
      </c>
      <c r="N31" s="4">
        <f t="shared" ref="N31:N72" si="6">SUM(E31:M31)</f>
        <v>39.5</v>
      </c>
      <c r="O31" s="4">
        <f t="shared" ref="O31:O45" si="7">SUM(D31,N31)</f>
        <v>109.58750000000001</v>
      </c>
      <c r="P31" s="4" t="s">
        <v>43</v>
      </c>
    </row>
    <row r="32" spans="1:16" ht="16.05" customHeight="1" x14ac:dyDescent="0.25">
      <c r="A32" s="4">
        <v>31</v>
      </c>
      <c r="B32" s="4" t="s">
        <v>44</v>
      </c>
      <c r="C32" s="4">
        <v>3.81</v>
      </c>
      <c r="D32" s="4">
        <v>84.772499999999994</v>
      </c>
      <c r="E32" s="4">
        <v>6</v>
      </c>
      <c r="F32" s="4">
        <v>0</v>
      </c>
      <c r="G32" s="4">
        <v>0</v>
      </c>
      <c r="H32" s="4">
        <v>4.5</v>
      </c>
      <c r="I32" s="4">
        <v>0</v>
      </c>
      <c r="J32" s="4">
        <v>1.5</v>
      </c>
      <c r="K32" s="4">
        <v>1</v>
      </c>
      <c r="L32" s="4">
        <v>7</v>
      </c>
      <c r="M32" s="4">
        <v>0</v>
      </c>
      <c r="N32" s="4">
        <f t="shared" si="6"/>
        <v>20</v>
      </c>
      <c r="O32" s="4">
        <f t="shared" si="7"/>
        <v>104.77249999999999</v>
      </c>
      <c r="P32" s="4" t="s">
        <v>45</v>
      </c>
    </row>
    <row r="33" spans="1:16" ht="16.05" customHeight="1" x14ac:dyDescent="0.25">
      <c r="A33" s="4">
        <v>32</v>
      </c>
      <c r="B33" s="4" t="s">
        <v>46</v>
      </c>
      <c r="C33" s="4">
        <v>3.19</v>
      </c>
      <c r="D33" s="4">
        <v>70.977500000000006</v>
      </c>
      <c r="E33" s="4">
        <v>9</v>
      </c>
      <c r="F33" s="4">
        <v>0</v>
      </c>
      <c r="G33" s="4">
        <v>0</v>
      </c>
      <c r="H33" s="4">
        <v>8</v>
      </c>
      <c r="I33" s="4">
        <v>7</v>
      </c>
      <c r="J33" s="4">
        <v>1</v>
      </c>
      <c r="K33" s="4">
        <v>0</v>
      </c>
      <c r="L33" s="4">
        <v>8</v>
      </c>
      <c r="M33" s="4">
        <v>0</v>
      </c>
      <c r="N33" s="4">
        <f t="shared" si="6"/>
        <v>33</v>
      </c>
      <c r="O33" s="4">
        <f t="shared" si="7"/>
        <v>103.97750000000001</v>
      </c>
      <c r="P33" s="4" t="s">
        <v>43</v>
      </c>
    </row>
    <row r="34" spans="1:16" ht="16.05" customHeight="1" x14ac:dyDescent="0.25">
      <c r="A34" s="4">
        <v>33</v>
      </c>
      <c r="B34" s="4" t="s">
        <v>47</v>
      </c>
      <c r="C34" s="4">
        <v>3.08</v>
      </c>
      <c r="D34" s="4">
        <v>69.3</v>
      </c>
      <c r="E34" s="4">
        <v>1</v>
      </c>
      <c r="F34" s="4">
        <v>0</v>
      </c>
      <c r="G34" s="4">
        <v>2</v>
      </c>
      <c r="H34" s="4">
        <v>11.5</v>
      </c>
      <c r="I34" s="4">
        <v>12</v>
      </c>
      <c r="J34" s="4">
        <v>0</v>
      </c>
      <c r="K34" s="4">
        <v>0.5</v>
      </c>
      <c r="L34" s="4">
        <v>5.5</v>
      </c>
      <c r="M34" s="4">
        <v>0</v>
      </c>
      <c r="N34" s="4">
        <f t="shared" si="6"/>
        <v>32.5</v>
      </c>
      <c r="O34" s="4">
        <f t="shared" si="7"/>
        <v>101.8</v>
      </c>
      <c r="P34" s="4" t="s">
        <v>48</v>
      </c>
    </row>
    <row r="35" spans="1:16" ht="16.05" customHeight="1" x14ac:dyDescent="0.25">
      <c r="A35" s="4">
        <v>34</v>
      </c>
      <c r="B35" s="4" t="s">
        <v>49</v>
      </c>
      <c r="C35" s="4">
        <v>3.28</v>
      </c>
      <c r="D35" s="4">
        <v>72.98</v>
      </c>
      <c r="E35" s="4">
        <v>6</v>
      </c>
      <c r="F35" s="4">
        <v>0</v>
      </c>
      <c r="G35" s="4">
        <v>8</v>
      </c>
      <c r="H35" s="4">
        <v>6</v>
      </c>
      <c r="I35" s="4">
        <v>0</v>
      </c>
      <c r="J35" s="4">
        <v>0</v>
      </c>
      <c r="K35" s="4">
        <v>0</v>
      </c>
      <c r="L35" s="4">
        <v>8.5</v>
      </c>
      <c r="M35" s="4">
        <v>0</v>
      </c>
      <c r="N35" s="4">
        <f t="shared" ref="N35:N36" si="8">SUM(E35:M35)</f>
        <v>28.5</v>
      </c>
      <c r="O35" s="4">
        <f t="shared" si="7"/>
        <v>101.48</v>
      </c>
      <c r="P35" s="4" t="s">
        <v>45</v>
      </c>
    </row>
    <row r="36" spans="1:16" s="22" customFormat="1" ht="15.6" x14ac:dyDescent="0.25">
      <c r="A36" s="4">
        <v>35</v>
      </c>
      <c r="B36" s="10" t="s">
        <v>118</v>
      </c>
      <c r="C36" s="10">
        <v>3.86</v>
      </c>
      <c r="D36" s="10">
        <v>85.885000000000005</v>
      </c>
      <c r="E36" s="10">
        <v>5</v>
      </c>
      <c r="F36" s="10">
        <v>0</v>
      </c>
      <c r="G36" s="10">
        <v>0</v>
      </c>
      <c r="H36" s="10">
        <v>4.5</v>
      </c>
      <c r="I36" s="10">
        <v>0</v>
      </c>
      <c r="J36" s="10">
        <v>1</v>
      </c>
      <c r="K36" s="10">
        <v>0</v>
      </c>
      <c r="L36" s="10">
        <v>5</v>
      </c>
      <c r="M36" s="10">
        <v>0</v>
      </c>
      <c r="N36" s="10">
        <f t="shared" si="8"/>
        <v>15.5</v>
      </c>
      <c r="O36" s="11">
        <f t="shared" si="7"/>
        <v>101.38500000000001</v>
      </c>
      <c r="P36" s="12" t="s">
        <v>45</v>
      </c>
    </row>
    <row r="37" spans="1:16" ht="16.05" customHeight="1" x14ac:dyDescent="0.25">
      <c r="A37" s="4">
        <v>36</v>
      </c>
      <c r="B37" s="4" t="s">
        <v>50</v>
      </c>
      <c r="C37" s="4">
        <v>3.73</v>
      </c>
      <c r="D37" s="4">
        <v>82.992500000000007</v>
      </c>
      <c r="E37" s="4">
        <v>1</v>
      </c>
      <c r="F37" s="4">
        <v>0</v>
      </c>
      <c r="G37" s="4">
        <v>0</v>
      </c>
      <c r="H37" s="4">
        <v>9.5</v>
      </c>
      <c r="I37" s="4">
        <v>12</v>
      </c>
      <c r="J37" s="4">
        <v>2</v>
      </c>
      <c r="K37" s="4">
        <v>0</v>
      </c>
      <c r="L37" s="4">
        <v>9</v>
      </c>
      <c r="M37" s="4">
        <v>0</v>
      </c>
      <c r="N37" s="4">
        <f t="shared" ref="N37:N45" si="9">SUM(E37:M37)</f>
        <v>33.5</v>
      </c>
      <c r="O37" s="4">
        <f t="shared" si="7"/>
        <v>116.49250000000001</v>
      </c>
      <c r="P37" s="4" t="s">
        <v>51</v>
      </c>
    </row>
    <row r="38" spans="1:16" ht="16.05" customHeight="1" x14ac:dyDescent="0.25">
      <c r="A38" s="4">
        <v>37</v>
      </c>
      <c r="B38" s="4" t="s">
        <v>52</v>
      </c>
      <c r="C38" s="4">
        <v>2.58</v>
      </c>
      <c r="D38" s="4">
        <v>56.737499999999997</v>
      </c>
      <c r="E38" s="4">
        <v>24</v>
      </c>
      <c r="F38" s="4">
        <v>0</v>
      </c>
      <c r="G38" s="4">
        <v>9</v>
      </c>
      <c r="H38" s="4">
        <v>8.4</v>
      </c>
      <c r="I38" s="4">
        <v>12</v>
      </c>
      <c r="J38" s="4">
        <v>2</v>
      </c>
      <c r="K38" s="4">
        <v>0</v>
      </c>
      <c r="L38" s="4">
        <v>2</v>
      </c>
      <c r="M38" s="4">
        <v>0</v>
      </c>
      <c r="N38" s="4">
        <f t="shared" si="9"/>
        <v>57.4</v>
      </c>
      <c r="O38" s="4">
        <f t="shared" si="7"/>
        <v>114.13749999999999</v>
      </c>
      <c r="P38" s="4" t="s">
        <v>53</v>
      </c>
    </row>
    <row r="39" spans="1:16" ht="16.05" customHeight="1" x14ac:dyDescent="0.25">
      <c r="A39" s="4">
        <v>38</v>
      </c>
      <c r="B39" s="4" t="s">
        <v>54</v>
      </c>
      <c r="C39" s="4">
        <v>2.83</v>
      </c>
      <c r="D39" s="4">
        <v>63.674999999999997</v>
      </c>
      <c r="E39" s="4">
        <v>14.5</v>
      </c>
      <c r="F39" s="4">
        <v>0</v>
      </c>
      <c r="G39" s="4">
        <v>6</v>
      </c>
      <c r="H39" s="4">
        <v>8.1</v>
      </c>
      <c r="I39" s="4">
        <v>12</v>
      </c>
      <c r="J39" s="4">
        <v>2</v>
      </c>
      <c r="K39" s="4">
        <v>2.5</v>
      </c>
      <c r="L39" s="4">
        <v>2.5</v>
      </c>
      <c r="M39" s="4">
        <v>0</v>
      </c>
      <c r="N39" s="4">
        <f t="shared" si="9"/>
        <v>47.6</v>
      </c>
      <c r="O39" s="4">
        <f t="shared" si="7"/>
        <v>111.27500000000001</v>
      </c>
      <c r="P39" s="4" t="s">
        <v>51</v>
      </c>
    </row>
    <row r="40" spans="1:16" ht="16.05" customHeight="1" x14ac:dyDescent="0.25">
      <c r="A40" s="4">
        <v>39</v>
      </c>
      <c r="B40" s="4" t="s">
        <v>55</v>
      </c>
      <c r="C40" s="4">
        <v>3.56</v>
      </c>
      <c r="D40" s="4">
        <v>79.209999999999994</v>
      </c>
      <c r="E40" s="4">
        <v>2</v>
      </c>
      <c r="F40" s="4">
        <v>0</v>
      </c>
      <c r="G40" s="4">
        <v>0</v>
      </c>
      <c r="H40" s="4">
        <v>7.1</v>
      </c>
      <c r="I40" s="4">
        <v>12</v>
      </c>
      <c r="J40" s="4">
        <v>2</v>
      </c>
      <c r="K40" s="4">
        <v>2</v>
      </c>
      <c r="L40" s="4">
        <v>3</v>
      </c>
      <c r="M40" s="4">
        <v>0</v>
      </c>
      <c r="N40" s="4">
        <f t="shared" si="9"/>
        <v>28.1</v>
      </c>
      <c r="O40" s="4">
        <f t="shared" si="7"/>
        <v>107.31</v>
      </c>
      <c r="P40" s="4" t="s">
        <v>51</v>
      </c>
    </row>
    <row r="41" spans="1:16" ht="16.05" customHeight="1" x14ac:dyDescent="0.25">
      <c r="A41" s="4">
        <v>40</v>
      </c>
      <c r="B41" s="4" t="s">
        <v>56</v>
      </c>
      <c r="C41" s="4">
        <v>3.69</v>
      </c>
      <c r="D41" s="4">
        <v>82.1</v>
      </c>
      <c r="E41" s="4">
        <v>5</v>
      </c>
      <c r="F41" s="4">
        <v>0</v>
      </c>
      <c r="G41" s="4">
        <v>0</v>
      </c>
      <c r="H41" s="4">
        <v>4.5</v>
      </c>
      <c r="I41" s="4">
        <v>3</v>
      </c>
      <c r="J41" s="4">
        <v>0</v>
      </c>
      <c r="K41" s="4">
        <v>0</v>
      </c>
      <c r="L41" s="4">
        <v>10</v>
      </c>
      <c r="M41" s="4">
        <v>0</v>
      </c>
      <c r="N41" s="4">
        <f t="shared" si="9"/>
        <v>22.5</v>
      </c>
      <c r="O41" s="4">
        <f t="shared" si="7"/>
        <v>104.6</v>
      </c>
      <c r="P41" s="4" t="s">
        <v>53</v>
      </c>
    </row>
    <row r="42" spans="1:16" ht="16.05" customHeight="1" x14ac:dyDescent="0.25">
      <c r="A42" s="4">
        <v>41</v>
      </c>
      <c r="B42" s="4" t="s">
        <v>57</v>
      </c>
      <c r="C42" s="4">
        <v>3.14</v>
      </c>
      <c r="D42" s="4">
        <v>69.87</v>
      </c>
      <c r="E42" s="4">
        <v>4</v>
      </c>
      <c r="F42" s="4">
        <v>0</v>
      </c>
      <c r="G42" s="4">
        <v>0</v>
      </c>
      <c r="H42" s="4">
        <v>10.1</v>
      </c>
      <c r="I42" s="4">
        <v>12</v>
      </c>
      <c r="J42" s="4">
        <v>0</v>
      </c>
      <c r="K42" s="4">
        <v>2</v>
      </c>
      <c r="L42" s="4">
        <v>4</v>
      </c>
      <c r="M42" s="4">
        <v>0</v>
      </c>
      <c r="N42" s="4">
        <f t="shared" si="9"/>
        <v>32.1</v>
      </c>
      <c r="O42" s="4">
        <f t="shared" si="7"/>
        <v>101.97</v>
      </c>
      <c r="P42" s="4" t="s">
        <v>53</v>
      </c>
    </row>
    <row r="43" spans="1:16" ht="16.05" customHeight="1" x14ac:dyDescent="0.25">
      <c r="A43" s="4">
        <v>42</v>
      </c>
      <c r="B43" s="4" t="s">
        <v>58</v>
      </c>
      <c r="C43" s="4">
        <v>3.31</v>
      </c>
      <c r="D43" s="4">
        <v>73.647499999999994</v>
      </c>
      <c r="E43" s="4">
        <v>3</v>
      </c>
      <c r="F43" s="4">
        <v>0</v>
      </c>
      <c r="G43" s="4">
        <v>0</v>
      </c>
      <c r="H43" s="4">
        <v>6</v>
      </c>
      <c r="I43" s="4">
        <v>9</v>
      </c>
      <c r="J43" s="4">
        <v>0</v>
      </c>
      <c r="K43" s="4">
        <v>0</v>
      </c>
      <c r="L43" s="4">
        <v>10</v>
      </c>
      <c r="M43" s="4">
        <v>0</v>
      </c>
      <c r="N43" s="4">
        <f t="shared" si="9"/>
        <v>28</v>
      </c>
      <c r="O43" s="4">
        <f t="shared" si="7"/>
        <v>101.64749999999999</v>
      </c>
      <c r="P43" s="4" t="s">
        <v>53</v>
      </c>
    </row>
    <row r="44" spans="1:16" ht="16.05" customHeight="1" x14ac:dyDescent="0.25">
      <c r="A44" s="4">
        <v>43</v>
      </c>
      <c r="B44" s="4" t="s">
        <v>59</v>
      </c>
      <c r="C44" s="4">
        <v>3.5</v>
      </c>
      <c r="D44" s="4">
        <v>77.875</v>
      </c>
      <c r="E44" s="4">
        <v>14</v>
      </c>
      <c r="F44" s="4">
        <v>0</v>
      </c>
      <c r="G44" s="4">
        <v>0</v>
      </c>
      <c r="H44" s="4">
        <v>4.5</v>
      </c>
      <c r="I44" s="4">
        <v>0</v>
      </c>
      <c r="J44" s="4">
        <v>0</v>
      </c>
      <c r="K44" s="4">
        <v>2</v>
      </c>
      <c r="L44" s="4">
        <v>3</v>
      </c>
      <c r="M44" s="4">
        <v>0</v>
      </c>
      <c r="N44" s="4">
        <f t="shared" si="9"/>
        <v>23.5</v>
      </c>
      <c r="O44" s="4">
        <f t="shared" si="7"/>
        <v>101.375</v>
      </c>
      <c r="P44" s="4" t="s">
        <v>51</v>
      </c>
    </row>
    <row r="45" spans="1:16" ht="16.05" customHeight="1" x14ac:dyDescent="0.25">
      <c r="A45" s="4">
        <v>44</v>
      </c>
      <c r="B45" s="4" t="s">
        <v>60</v>
      </c>
      <c r="C45" s="4">
        <v>3.13</v>
      </c>
      <c r="D45" s="4">
        <v>69.64</v>
      </c>
      <c r="E45" s="4">
        <v>1</v>
      </c>
      <c r="F45" s="4">
        <v>0</v>
      </c>
      <c r="G45" s="4">
        <v>0</v>
      </c>
      <c r="H45" s="4">
        <v>11.1</v>
      </c>
      <c r="I45" s="4">
        <v>12</v>
      </c>
      <c r="J45" s="4">
        <v>4</v>
      </c>
      <c r="K45" s="4">
        <v>1</v>
      </c>
      <c r="L45" s="4">
        <v>1.5</v>
      </c>
      <c r="M45" s="4">
        <v>0</v>
      </c>
      <c r="N45" s="4">
        <f t="shared" si="9"/>
        <v>30.6</v>
      </c>
      <c r="O45" s="4">
        <f t="shared" si="7"/>
        <v>100.24000000000001</v>
      </c>
      <c r="P45" s="4" t="s">
        <v>51</v>
      </c>
    </row>
    <row r="46" spans="1:16" ht="16.05" customHeight="1" x14ac:dyDescent="0.25">
      <c r="A46" s="4">
        <v>45</v>
      </c>
      <c r="B46" s="4" t="s">
        <v>61</v>
      </c>
      <c r="C46" s="4">
        <v>2.95</v>
      </c>
      <c r="D46" s="4">
        <f t="shared" ref="D46:D47" si="10">C46*22.25</f>
        <v>65.637500000000003</v>
      </c>
      <c r="E46" s="4">
        <v>7.5</v>
      </c>
      <c r="F46" s="4">
        <v>0</v>
      </c>
      <c r="G46" s="4">
        <v>20</v>
      </c>
      <c r="H46" s="4">
        <v>6.3</v>
      </c>
      <c r="I46" s="4">
        <v>9</v>
      </c>
      <c r="J46" s="4">
        <v>6</v>
      </c>
      <c r="K46" s="4">
        <v>0</v>
      </c>
      <c r="L46" s="4">
        <v>7.5</v>
      </c>
      <c r="M46" s="4">
        <v>0</v>
      </c>
      <c r="N46" s="4">
        <f t="shared" si="6"/>
        <v>56.3</v>
      </c>
      <c r="O46" s="4">
        <f t="shared" ref="O46:O47" si="11">D46+N46</f>
        <v>121.9375</v>
      </c>
      <c r="P46" s="4" t="s">
        <v>62</v>
      </c>
    </row>
    <row r="47" spans="1:16" ht="16.05" customHeight="1" x14ac:dyDescent="0.25">
      <c r="A47" s="4">
        <v>46</v>
      </c>
      <c r="B47" s="4" t="s">
        <v>63</v>
      </c>
      <c r="C47" s="4">
        <v>3.25</v>
      </c>
      <c r="D47" s="4">
        <f t="shared" si="10"/>
        <v>72.3125</v>
      </c>
      <c r="E47" s="4">
        <v>2</v>
      </c>
      <c r="F47" s="4">
        <v>0</v>
      </c>
      <c r="G47" s="4">
        <v>1.5</v>
      </c>
      <c r="H47" s="4">
        <v>4</v>
      </c>
      <c r="I47" s="4">
        <v>12</v>
      </c>
      <c r="J47" s="4">
        <v>1</v>
      </c>
      <c r="K47" s="4">
        <v>4</v>
      </c>
      <c r="L47" s="4">
        <v>5.5</v>
      </c>
      <c r="M47" s="4">
        <v>0</v>
      </c>
      <c r="N47" s="4">
        <f t="shared" si="6"/>
        <v>30</v>
      </c>
      <c r="O47" s="4">
        <f t="shared" si="11"/>
        <v>102.3125</v>
      </c>
      <c r="P47" s="4" t="s">
        <v>64</v>
      </c>
    </row>
    <row r="48" spans="1:16" ht="16.05" customHeight="1" x14ac:dyDescent="0.25">
      <c r="A48" s="4">
        <v>47</v>
      </c>
      <c r="B48" s="19" t="s">
        <v>65</v>
      </c>
      <c r="C48" s="19">
        <v>3.22</v>
      </c>
      <c r="D48" s="19">
        <v>71.64500000000001</v>
      </c>
      <c r="E48" s="19">
        <v>0</v>
      </c>
      <c r="F48" s="19">
        <v>0</v>
      </c>
      <c r="G48" s="19">
        <v>2</v>
      </c>
      <c r="H48" s="19">
        <v>2</v>
      </c>
      <c r="I48" s="19">
        <v>4</v>
      </c>
      <c r="J48" s="19">
        <v>0</v>
      </c>
      <c r="K48" s="19">
        <v>5.5</v>
      </c>
      <c r="L48" s="19">
        <v>4</v>
      </c>
      <c r="M48" s="19">
        <v>0</v>
      </c>
      <c r="N48" s="19">
        <v>17.5</v>
      </c>
      <c r="O48" s="21">
        <v>89.14500000000001</v>
      </c>
      <c r="P48" s="20" t="s">
        <v>62</v>
      </c>
    </row>
    <row r="49" spans="1:16" ht="16.05" customHeight="1" x14ac:dyDescent="0.25">
      <c r="A49" s="4">
        <v>48</v>
      </c>
      <c r="B49" s="19" t="s">
        <v>66</v>
      </c>
      <c r="C49" s="19">
        <v>3.61</v>
      </c>
      <c r="D49" s="19">
        <v>80.322499999999991</v>
      </c>
      <c r="E49" s="19">
        <v>3</v>
      </c>
      <c r="F49" s="19">
        <v>0</v>
      </c>
      <c r="G49" s="19">
        <v>0</v>
      </c>
      <c r="H49" s="19">
        <v>2</v>
      </c>
      <c r="I49" s="19">
        <v>0</v>
      </c>
      <c r="J49" s="19">
        <v>0</v>
      </c>
      <c r="K49" s="19">
        <v>1</v>
      </c>
      <c r="L49" s="19">
        <v>1.5</v>
      </c>
      <c r="M49" s="19">
        <v>0</v>
      </c>
      <c r="N49" s="19">
        <v>7.5</v>
      </c>
      <c r="O49" s="21">
        <v>87.822499999999991</v>
      </c>
      <c r="P49" s="20" t="s">
        <v>67</v>
      </c>
    </row>
    <row r="50" spans="1:16" ht="16.05" customHeight="1" x14ac:dyDescent="0.25">
      <c r="A50" s="4">
        <v>49</v>
      </c>
      <c r="B50" s="19" t="s">
        <v>68</v>
      </c>
      <c r="C50" s="19">
        <v>3.44</v>
      </c>
      <c r="D50" s="19">
        <v>76.539999999999992</v>
      </c>
      <c r="E50" s="19">
        <v>3</v>
      </c>
      <c r="F50" s="19">
        <v>0</v>
      </c>
      <c r="G50" s="19">
        <v>0</v>
      </c>
      <c r="H50" s="19">
        <v>2</v>
      </c>
      <c r="I50" s="19">
        <v>0</v>
      </c>
      <c r="J50" s="19">
        <v>0</v>
      </c>
      <c r="K50" s="19">
        <v>1</v>
      </c>
      <c r="L50" s="19">
        <v>2</v>
      </c>
      <c r="M50" s="19">
        <v>0</v>
      </c>
      <c r="N50" s="19">
        <v>8</v>
      </c>
      <c r="O50" s="21">
        <v>84.539999999999992</v>
      </c>
      <c r="P50" s="20" t="s">
        <v>67</v>
      </c>
    </row>
    <row r="51" spans="1:16" ht="16.05" customHeight="1" x14ac:dyDescent="0.25">
      <c r="A51" s="4">
        <v>50</v>
      </c>
      <c r="B51" s="19" t="s">
        <v>69</v>
      </c>
      <c r="C51" s="19">
        <v>3.29</v>
      </c>
      <c r="D51" s="19">
        <v>73.202500000000001</v>
      </c>
      <c r="E51" s="19">
        <v>0</v>
      </c>
      <c r="F51" s="19">
        <v>0</v>
      </c>
      <c r="G51" s="19">
        <v>0</v>
      </c>
      <c r="H51" s="19">
        <v>2</v>
      </c>
      <c r="I51" s="19">
        <v>0</v>
      </c>
      <c r="J51" s="19">
        <v>2</v>
      </c>
      <c r="K51" s="19">
        <v>0</v>
      </c>
      <c r="L51" s="19">
        <v>5.5</v>
      </c>
      <c r="M51" s="19">
        <v>0</v>
      </c>
      <c r="N51" s="19">
        <v>9.5</v>
      </c>
      <c r="O51" s="21">
        <v>82.702500000000001</v>
      </c>
      <c r="P51" s="20" t="s">
        <v>67</v>
      </c>
    </row>
    <row r="52" spans="1:16" ht="16.05" customHeight="1" x14ac:dyDescent="0.25">
      <c r="A52" s="4">
        <v>51</v>
      </c>
      <c r="B52" s="19" t="s">
        <v>117</v>
      </c>
      <c r="C52" s="19">
        <v>3.1</v>
      </c>
      <c r="D52" s="19">
        <v>68.975000000000009</v>
      </c>
      <c r="E52" s="19">
        <v>0</v>
      </c>
      <c r="F52" s="19">
        <v>0</v>
      </c>
      <c r="G52" s="19">
        <v>0</v>
      </c>
      <c r="H52" s="19">
        <v>6</v>
      </c>
      <c r="I52" s="19">
        <v>0</v>
      </c>
      <c r="J52" s="19">
        <v>1</v>
      </c>
      <c r="K52" s="19">
        <v>0</v>
      </c>
      <c r="L52" s="19">
        <v>5.5</v>
      </c>
      <c r="M52" s="19">
        <v>0</v>
      </c>
      <c r="N52" s="19">
        <v>12.5</v>
      </c>
      <c r="O52" s="21">
        <v>81.475000000000009</v>
      </c>
      <c r="P52" s="20" t="s">
        <v>67</v>
      </c>
    </row>
    <row r="53" spans="1:16" ht="16.05" customHeight="1" x14ac:dyDescent="0.25">
      <c r="A53" s="4">
        <v>52</v>
      </c>
      <c r="B53" s="4" t="s">
        <v>70</v>
      </c>
      <c r="C53" s="4">
        <v>3.29</v>
      </c>
      <c r="D53" s="4">
        <v>73.202500000000001</v>
      </c>
      <c r="E53" s="5">
        <v>19.5</v>
      </c>
      <c r="F53" s="6">
        <v>0</v>
      </c>
      <c r="G53" s="5">
        <v>2.5</v>
      </c>
      <c r="H53" s="4">
        <v>9.6</v>
      </c>
      <c r="I53" s="4">
        <v>1</v>
      </c>
      <c r="J53" s="4">
        <v>0</v>
      </c>
      <c r="K53" s="7">
        <v>2</v>
      </c>
      <c r="L53" s="7">
        <v>3</v>
      </c>
      <c r="M53" s="4">
        <v>0</v>
      </c>
      <c r="N53" s="4">
        <f t="shared" si="6"/>
        <v>37.6</v>
      </c>
      <c r="O53" s="4">
        <f t="shared" ref="O53:O79" si="12">SUM(D53,N53)</f>
        <v>110.80250000000001</v>
      </c>
      <c r="P53" s="4" t="s">
        <v>71</v>
      </c>
    </row>
    <row r="54" spans="1:16" ht="16.05" customHeight="1" x14ac:dyDescent="0.25">
      <c r="A54" s="4">
        <v>53</v>
      </c>
      <c r="B54" s="4" t="s">
        <v>72</v>
      </c>
      <c r="C54" s="4">
        <v>3.58</v>
      </c>
      <c r="D54" s="4">
        <v>79.655000000000001</v>
      </c>
      <c r="E54" s="5">
        <v>7</v>
      </c>
      <c r="F54" s="6">
        <v>0</v>
      </c>
      <c r="G54" s="5">
        <v>4</v>
      </c>
      <c r="H54" s="4">
        <v>9.5</v>
      </c>
      <c r="I54" s="4">
        <v>0</v>
      </c>
      <c r="J54" s="4">
        <v>0</v>
      </c>
      <c r="K54" s="4">
        <v>0</v>
      </c>
      <c r="L54" s="4">
        <v>4.5</v>
      </c>
      <c r="M54" s="4">
        <v>0</v>
      </c>
      <c r="N54" s="4">
        <f t="shared" si="6"/>
        <v>25</v>
      </c>
      <c r="O54" s="4">
        <f t="shared" si="12"/>
        <v>104.655</v>
      </c>
      <c r="P54" s="4" t="s">
        <v>71</v>
      </c>
    </row>
    <row r="55" spans="1:16" ht="16.05" customHeight="1" x14ac:dyDescent="0.25">
      <c r="A55" s="4">
        <v>54</v>
      </c>
      <c r="B55" s="8" t="s">
        <v>73</v>
      </c>
      <c r="C55" s="8">
        <v>2.98</v>
      </c>
      <c r="D55" s="8">
        <v>66.305000000000007</v>
      </c>
      <c r="E55" s="8">
        <v>19</v>
      </c>
      <c r="F55" s="8">
        <v>12</v>
      </c>
      <c r="G55" s="8">
        <v>4</v>
      </c>
      <c r="H55" s="8">
        <v>10</v>
      </c>
      <c r="I55" s="8">
        <v>3.5</v>
      </c>
      <c r="J55" s="8">
        <v>0</v>
      </c>
      <c r="K55" s="8">
        <v>3</v>
      </c>
      <c r="L55" s="8">
        <v>3</v>
      </c>
      <c r="M55" s="8">
        <v>0</v>
      </c>
      <c r="N55" s="8">
        <f t="shared" ref="N55:N68" si="13">SUM(E55:M55)</f>
        <v>54.5</v>
      </c>
      <c r="O55" s="13">
        <f>SUM(D55,N55)</f>
        <v>120.80500000000001</v>
      </c>
      <c r="P55" s="9" t="s">
        <v>74</v>
      </c>
    </row>
    <row r="56" spans="1:16" ht="16.05" customHeight="1" x14ac:dyDescent="0.25">
      <c r="A56" s="4">
        <v>55</v>
      </c>
      <c r="B56" s="8" t="s">
        <v>75</v>
      </c>
      <c r="C56" s="8">
        <v>3.6</v>
      </c>
      <c r="D56" s="8">
        <v>80.099999999999994</v>
      </c>
      <c r="E56" s="8">
        <v>1</v>
      </c>
      <c r="F56" s="8">
        <v>0</v>
      </c>
      <c r="G56" s="8">
        <v>1</v>
      </c>
      <c r="H56" s="8">
        <v>2.5</v>
      </c>
      <c r="I56" s="8">
        <v>11</v>
      </c>
      <c r="J56" s="8">
        <v>1</v>
      </c>
      <c r="K56" s="8">
        <v>4.5</v>
      </c>
      <c r="L56" s="8">
        <v>10</v>
      </c>
      <c r="M56" s="8">
        <v>0</v>
      </c>
      <c r="N56" s="8">
        <f t="shared" si="13"/>
        <v>31</v>
      </c>
      <c r="O56" s="13">
        <f t="shared" ref="O56:O68" si="14">SUM(D56,N56)</f>
        <v>111.1</v>
      </c>
      <c r="P56" s="9" t="s">
        <v>74</v>
      </c>
    </row>
    <row r="57" spans="1:16" ht="16.05" customHeight="1" x14ac:dyDescent="0.25">
      <c r="A57" s="4">
        <v>56</v>
      </c>
      <c r="B57" s="8" t="s">
        <v>76</v>
      </c>
      <c r="C57" s="8">
        <v>3.57</v>
      </c>
      <c r="D57" s="8">
        <v>79.432500000000005</v>
      </c>
      <c r="E57" s="8">
        <v>4.5</v>
      </c>
      <c r="F57" s="8">
        <v>0</v>
      </c>
      <c r="G57" s="8">
        <v>0</v>
      </c>
      <c r="H57" s="8">
        <v>10</v>
      </c>
      <c r="I57" s="8">
        <v>12</v>
      </c>
      <c r="J57" s="8">
        <v>0</v>
      </c>
      <c r="K57" s="8">
        <v>3</v>
      </c>
      <c r="L57" s="8">
        <v>1</v>
      </c>
      <c r="M57" s="8">
        <v>0</v>
      </c>
      <c r="N57" s="8">
        <f t="shared" si="13"/>
        <v>30.5</v>
      </c>
      <c r="O57" s="13">
        <f t="shared" si="14"/>
        <v>109.9325</v>
      </c>
      <c r="P57" s="9" t="s">
        <v>74</v>
      </c>
    </row>
    <row r="58" spans="1:16" ht="16.05" customHeight="1" x14ac:dyDescent="0.25">
      <c r="A58" s="4">
        <v>57</v>
      </c>
      <c r="B58" s="8" t="s">
        <v>77</v>
      </c>
      <c r="C58" s="8">
        <v>3.49</v>
      </c>
      <c r="D58" s="8">
        <v>77.652500000000003</v>
      </c>
      <c r="E58" s="8">
        <v>9.5</v>
      </c>
      <c r="F58" s="8">
        <v>0</v>
      </c>
      <c r="G58" s="8">
        <v>0</v>
      </c>
      <c r="H58" s="8">
        <v>2.5</v>
      </c>
      <c r="I58" s="8">
        <v>10</v>
      </c>
      <c r="J58" s="8">
        <v>0</v>
      </c>
      <c r="K58" s="8">
        <v>3</v>
      </c>
      <c r="L58" s="8">
        <v>2</v>
      </c>
      <c r="M58" s="8">
        <v>0</v>
      </c>
      <c r="N58" s="8">
        <f t="shared" si="13"/>
        <v>27</v>
      </c>
      <c r="O58" s="13">
        <f t="shared" si="14"/>
        <v>104.6525</v>
      </c>
      <c r="P58" s="9" t="s">
        <v>74</v>
      </c>
    </row>
    <row r="59" spans="1:16" ht="16.05" customHeight="1" x14ac:dyDescent="0.25">
      <c r="A59" s="4">
        <v>58</v>
      </c>
      <c r="B59" s="8" t="s">
        <v>78</v>
      </c>
      <c r="C59" s="8">
        <v>3.23</v>
      </c>
      <c r="D59" s="8">
        <v>71.867500000000007</v>
      </c>
      <c r="E59" s="8">
        <v>4</v>
      </c>
      <c r="F59" s="8">
        <v>0</v>
      </c>
      <c r="G59" s="8">
        <v>0</v>
      </c>
      <c r="H59" s="8">
        <v>6</v>
      </c>
      <c r="I59" s="8">
        <v>12</v>
      </c>
      <c r="J59" s="8">
        <v>2</v>
      </c>
      <c r="K59" s="8">
        <v>2</v>
      </c>
      <c r="L59" s="8">
        <v>6</v>
      </c>
      <c r="M59" s="8">
        <v>0</v>
      </c>
      <c r="N59" s="8">
        <f t="shared" si="13"/>
        <v>32</v>
      </c>
      <c r="O59" s="13">
        <f t="shared" si="14"/>
        <v>103.86750000000001</v>
      </c>
      <c r="P59" s="9" t="s">
        <v>79</v>
      </c>
    </row>
    <row r="60" spans="1:16" ht="16.05" customHeight="1" x14ac:dyDescent="0.25">
      <c r="A60" s="4">
        <v>59</v>
      </c>
      <c r="B60" s="8" t="s">
        <v>80</v>
      </c>
      <c r="C60" s="8">
        <v>3.09</v>
      </c>
      <c r="D60" s="8">
        <v>68.752499999999998</v>
      </c>
      <c r="E60" s="8">
        <v>2</v>
      </c>
      <c r="F60" s="8">
        <v>0</v>
      </c>
      <c r="G60" s="8">
        <v>2</v>
      </c>
      <c r="H60" s="8">
        <v>4</v>
      </c>
      <c r="I60" s="8">
        <v>9</v>
      </c>
      <c r="J60" s="8">
        <v>1</v>
      </c>
      <c r="K60" s="8">
        <v>3</v>
      </c>
      <c r="L60" s="8">
        <v>9.5</v>
      </c>
      <c r="M60" s="8">
        <v>0</v>
      </c>
      <c r="N60" s="8">
        <f t="shared" si="13"/>
        <v>30.5</v>
      </c>
      <c r="O60" s="13">
        <f t="shared" si="14"/>
        <v>99.252499999999998</v>
      </c>
      <c r="P60" s="9" t="s">
        <v>74</v>
      </c>
    </row>
    <row r="61" spans="1:16" ht="16.05" customHeight="1" x14ac:dyDescent="0.25">
      <c r="A61" s="4">
        <v>60</v>
      </c>
      <c r="B61" s="8" t="s">
        <v>81</v>
      </c>
      <c r="C61" s="8">
        <v>3.09</v>
      </c>
      <c r="D61" s="8">
        <v>69</v>
      </c>
      <c r="E61" s="8">
        <v>0</v>
      </c>
      <c r="F61" s="8">
        <v>0</v>
      </c>
      <c r="G61" s="8">
        <v>0</v>
      </c>
      <c r="H61" s="8">
        <v>9</v>
      </c>
      <c r="I61" s="8">
        <v>12</v>
      </c>
      <c r="J61" s="8">
        <v>0</v>
      </c>
      <c r="K61" s="8">
        <v>1.5</v>
      </c>
      <c r="L61" s="8">
        <v>4</v>
      </c>
      <c r="M61" s="8">
        <v>0</v>
      </c>
      <c r="N61" s="8">
        <f t="shared" si="13"/>
        <v>26.5</v>
      </c>
      <c r="O61" s="13">
        <f t="shared" si="14"/>
        <v>95.5</v>
      </c>
      <c r="P61" s="9" t="s">
        <v>74</v>
      </c>
    </row>
    <row r="62" spans="1:16" ht="16.05" customHeight="1" x14ac:dyDescent="0.25">
      <c r="A62" s="4">
        <v>61</v>
      </c>
      <c r="B62" s="8" t="s">
        <v>82</v>
      </c>
      <c r="C62" s="8">
        <v>2.85</v>
      </c>
      <c r="D62" s="8">
        <v>63.412500000000001</v>
      </c>
      <c r="E62" s="8">
        <v>5</v>
      </c>
      <c r="F62" s="8">
        <v>0</v>
      </c>
      <c r="G62" s="8">
        <v>0</v>
      </c>
      <c r="H62" s="8">
        <v>4.5</v>
      </c>
      <c r="I62" s="8">
        <v>12</v>
      </c>
      <c r="J62" s="8">
        <v>0</v>
      </c>
      <c r="K62" s="8">
        <v>7.5</v>
      </c>
      <c r="L62" s="8">
        <v>2</v>
      </c>
      <c r="M62" s="8">
        <v>0</v>
      </c>
      <c r="N62" s="8">
        <f t="shared" si="13"/>
        <v>31</v>
      </c>
      <c r="O62" s="13">
        <f t="shared" si="14"/>
        <v>94.412499999999994</v>
      </c>
      <c r="P62" s="9" t="s">
        <v>74</v>
      </c>
    </row>
    <row r="63" spans="1:16" ht="16.05" customHeight="1" x14ac:dyDescent="0.25">
      <c r="A63" s="4">
        <v>62</v>
      </c>
      <c r="B63" s="8" t="s">
        <v>83</v>
      </c>
      <c r="C63" s="8">
        <v>3.33</v>
      </c>
      <c r="D63" s="8">
        <v>74.092500000000001</v>
      </c>
      <c r="E63" s="8">
        <v>0</v>
      </c>
      <c r="F63" s="8">
        <v>0</v>
      </c>
      <c r="G63" s="8">
        <v>0</v>
      </c>
      <c r="H63" s="8">
        <v>2</v>
      </c>
      <c r="I63" s="8">
        <v>12</v>
      </c>
      <c r="J63" s="8">
        <v>0</v>
      </c>
      <c r="K63" s="8">
        <v>4</v>
      </c>
      <c r="L63" s="8">
        <v>10</v>
      </c>
      <c r="M63" s="8">
        <v>0</v>
      </c>
      <c r="N63" s="8">
        <f t="shared" si="13"/>
        <v>28</v>
      </c>
      <c r="O63" s="13">
        <f t="shared" si="14"/>
        <v>102.0925</v>
      </c>
      <c r="P63" s="9" t="s">
        <v>84</v>
      </c>
    </row>
    <row r="64" spans="1:16" ht="16.05" customHeight="1" x14ac:dyDescent="0.25">
      <c r="A64" s="4">
        <v>63</v>
      </c>
      <c r="B64" s="8" t="s">
        <v>85</v>
      </c>
      <c r="C64" s="8">
        <v>3.02</v>
      </c>
      <c r="D64" s="8">
        <v>67.194999999999993</v>
      </c>
      <c r="E64" s="8">
        <v>0</v>
      </c>
      <c r="F64" s="8">
        <v>0</v>
      </c>
      <c r="G64" s="8">
        <v>0</v>
      </c>
      <c r="H64" s="8">
        <v>0</v>
      </c>
      <c r="I64" s="8">
        <v>5</v>
      </c>
      <c r="J64" s="8">
        <v>0</v>
      </c>
      <c r="K64" s="8">
        <v>10</v>
      </c>
      <c r="L64" s="8">
        <v>7</v>
      </c>
      <c r="M64" s="8">
        <v>0</v>
      </c>
      <c r="N64" s="8">
        <f t="shared" si="13"/>
        <v>22</v>
      </c>
      <c r="O64" s="13">
        <f t="shared" si="14"/>
        <v>89.194999999999993</v>
      </c>
      <c r="P64" s="9" t="s">
        <v>84</v>
      </c>
    </row>
    <row r="65" spans="1:16" ht="16.05" customHeight="1" x14ac:dyDescent="0.25">
      <c r="A65" s="4">
        <v>64</v>
      </c>
      <c r="B65" s="8" t="s">
        <v>86</v>
      </c>
      <c r="C65" s="8">
        <v>2.74</v>
      </c>
      <c r="D65" s="8">
        <v>60.965000000000003</v>
      </c>
      <c r="E65" s="8">
        <v>3</v>
      </c>
      <c r="F65" s="8">
        <v>0</v>
      </c>
      <c r="G65" s="8">
        <v>5</v>
      </c>
      <c r="H65" s="8">
        <v>0</v>
      </c>
      <c r="I65" s="8">
        <v>12</v>
      </c>
      <c r="J65" s="8">
        <v>0</v>
      </c>
      <c r="K65" s="8">
        <v>0</v>
      </c>
      <c r="L65" s="8">
        <v>2</v>
      </c>
      <c r="M65" s="8">
        <v>0</v>
      </c>
      <c r="N65" s="8">
        <f t="shared" si="13"/>
        <v>22</v>
      </c>
      <c r="O65" s="13">
        <f t="shared" si="14"/>
        <v>82.965000000000003</v>
      </c>
      <c r="P65" s="9" t="s">
        <v>84</v>
      </c>
    </row>
    <row r="66" spans="1:16" ht="16.05" customHeight="1" x14ac:dyDescent="0.25">
      <c r="A66" s="4">
        <v>65</v>
      </c>
      <c r="B66" s="8" t="s">
        <v>87</v>
      </c>
      <c r="C66" s="8">
        <v>2.98</v>
      </c>
      <c r="D66" s="8">
        <v>66.305000000000007</v>
      </c>
      <c r="E66" s="8">
        <v>4.5</v>
      </c>
      <c r="F66" s="8">
        <v>0</v>
      </c>
      <c r="G66" s="8">
        <v>0</v>
      </c>
      <c r="H66" s="8">
        <v>0</v>
      </c>
      <c r="I66" s="8">
        <v>9</v>
      </c>
      <c r="J66" s="8">
        <v>0</v>
      </c>
      <c r="K66" s="8">
        <v>0</v>
      </c>
      <c r="L66" s="8">
        <v>1</v>
      </c>
      <c r="M66" s="8">
        <v>0</v>
      </c>
      <c r="N66" s="8">
        <f t="shared" si="13"/>
        <v>14.5</v>
      </c>
      <c r="O66" s="13">
        <f t="shared" si="14"/>
        <v>80.805000000000007</v>
      </c>
      <c r="P66" s="9" t="s">
        <v>84</v>
      </c>
    </row>
    <row r="67" spans="1:16" ht="16.05" customHeight="1" x14ac:dyDescent="0.25">
      <c r="A67" s="4">
        <v>66</v>
      </c>
      <c r="B67" s="8" t="s">
        <v>88</v>
      </c>
      <c r="C67" s="8">
        <v>2.66</v>
      </c>
      <c r="D67" s="8">
        <v>59.185000000000002</v>
      </c>
      <c r="E67" s="8">
        <v>5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2</v>
      </c>
      <c r="M67" s="8">
        <v>0</v>
      </c>
      <c r="N67" s="8">
        <f t="shared" si="13"/>
        <v>7</v>
      </c>
      <c r="O67" s="13">
        <f t="shared" si="14"/>
        <v>66.185000000000002</v>
      </c>
      <c r="P67" s="9" t="s">
        <v>89</v>
      </c>
    </row>
    <row r="68" spans="1:16" ht="16.05" customHeight="1" x14ac:dyDescent="0.25">
      <c r="A68" s="4">
        <v>67</v>
      </c>
      <c r="B68" s="8" t="s">
        <v>90</v>
      </c>
      <c r="C68" s="8">
        <v>2.54</v>
      </c>
      <c r="D68" s="8">
        <v>56.515000000000001</v>
      </c>
      <c r="E68" s="8">
        <v>0</v>
      </c>
      <c r="F68" s="8">
        <v>0</v>
      </c>
      <c r="G68" s="8">
        <v>0</v>
      </c>
      <c r="H68" s="8">
        <v>1.5</v>
      </c>
      <c r="I68" s="8">
        <v>1</v>
      </c>
      <c r="J68" s="8">
        <v>1</v>
      </c>
      <c r="K68" s="8">
        <v>1.5</v>
      </c>
      <c r="L68" s="8">
        <v>4.5</v>
      </c>
      <c r="M68" s="8">
        <v>0</v>
      </c>
      <c r="N68" s="8">
        <f t="shared" si="13"/>
        <v>9.5</v>
      </c>
      <c r="O68" s="13">
        <f t="shared" si="14"/>
        <v>66.015000000000001</v>
      </c>
      <c r="P68" s="9" t="s">
        <v>89</v>
      </c>
    </row>
    <row r="69" spans="1:16" ht="16.05" customHeight="1" x14ac:dyDescent="0.25">
      <c r="A69" s="4">
        <v>68</v>
      </c>
      <c r="B69" s="4" t="s">
        <v>91</v>
      </c>
      <c r="C69" s="4">
        <v>3.42</v>
      </c>
      <c r="D69" s="4">
        <v>76.099999999999994</v>
      </c>
      <c r="E69" s="4">
        <v>3</v>
      </c>
      <c r="F69" s="4">
        <v>0</v>
      </c>
      <c r="G69" s="4">
        <v>0</v>
      </c>
      <c r="H69" s="4">
        <v>7</v>
      </c>
      <c r="I69" s="4">
        <v>12</v>
      </c>
      <c r="J69" s="4">
        <v>0</v>
      </c>
      <c r="K69" s="4">
        <v>2</v>
      </c>
      <c r="L69" s="4">
        <v>7</v>
      </c>
      <c r="M69" s="4">
        <v>0</v>
      </c>
      <c r="N69" s="4">
        <f t="shared" si="6"/>
        <v>31</v>
      </c>
      <c r="O69" s="12">
        <f t="shared" si="12"/>
        <v>107.1</v>
      </c>
      <c r="P69" s="4" t="s">
        <v>92</v>
      </c>
    </row>
    <row r="70" spans="1:16" ht="16.05" customHeight="1" x14ac:dyDescent="0.25">
      <c r="A70" s="4">
        <v>69</v>
      </c>
      <c r="B70" s="4" t="s">
        <v>93</v>
      </c>
      <c r="C70" s="4">
        <v>3.25</v>
      </c>
      <c r="D70" s="4">
        <v>73.3</v>
      </c>
      <c r="E70" s="4">
        <v>0</v>
      </c>
      <c r="F70" s="4">
        <v>0</v>
      </c>
      <c r="G70" s="4">
        <v>0</v>
      </c>
      <c r="H70" s="4">
        <v>6</v>
      </c>
      <c r="I70" s="4">
        <v>12</v>
      </c>
      <c r="J70" s="4">
        <v>0</v>
      </c>
      <c r="K70" s="4">
        <v>3.5</v>
      </c>
      <c r="L70" s="4">
        <v>10</v>
      </c>
      <c r="M70" s="4">
        <v>0</v>
      </c>
      <c r="N70" s="4">
        <f t="shared" si="6"/>
        <v>31.5</v>
      </c>
      <c r="O70" s="12">
        <f t="shared" si="12"/>
        <v>104.8</v>
      </c>
      <c r="P70" s="4" t="s">
        <v>92</v>
      </c>
    </row>
    <row r="71" spans="1:16" ht="16.05" customHeight="1" x14ac:dyDescent="0.25">
      <c r="A71" s="4">
        <v>70</v>
      </c>
      <c r="B71" s="4" t="s">
        <v>94</v>
      </c>
      <c r="C71" s="4">
        <v>2.81</v>
      </c>
      <c r="D71" s="4">
        <v>62.5</v>
      </c>
      <c r="E71" s="4">
        <v>2</v>
      </c>
      <c r="F71" s="4">
        <v>0</v>
      </c>
      <c r="G71" s="4">
        <v>0</v>
      </c>
      <c r="H71" s="4">
        <v>7</v>
      </c>
      <c r="I71" s="4">
        <v>12</v>
      </c>
      <c r="J71" s="4">
        <v>0</v>
      </c>
      <c r="K71" s="4">
        <v>3</v>
      </c>
      <c r="L71" s="4">
        <v>6.5</v>
      </c>
      <c r="M71" s="4">
        <v>0</v>
      </c>
      <c r="N71" s="4">
        <f t="shared" si="6"/>
        <v>30.5</v>
      </c>
      <c r="O71" s="12">
        <f t="shared" si="12"/>
        <v>93</v>
      </c>
      <c r="P71" s="4" t="s">
        <v>92</v>
      </c>
    </row>
    <row r="72" spans="1:16" ht="16.05" customHeight="1" x14ac:dyDescent="0.25">
      <c r="A72" s="4">
        <v>71</v>
      </c>
      <c r="B72" s="4" t="s">
        <v>95</v>
      </c>
      <c r="C72" s="4">
        <v>2.99</v>
      </c>
      <c r="D72" s="4">
        <v>66.5</v>
      </c>
      <c r="E72" s="4">
        <v>0</v>
      </c>
      <c r="F72" s="4">
        <v>0</v>
      </c>
      <c r="G72" s="4">
        <v>0</v>
      </c>
      <c r="H72" s="4">
        <v>3</v>
      </c>
      <c r="I72" s="4">
        <v>12</v>
      </c>
      <c r="J72" s="4">
        <v>0</v>
      </c>
      <c r="K72" s="4">
        <v>4</v>
      </c>
      <c r="L72" s="4">
        <v>5</v>
      </c>
      <c r="M72" s="4">
        <v>0</v>
      </c>
      <c r="N72" s="4">
        <f t="shared" si="6"/>
        <v>24</v>
      </c>
      <c r="O72" s="12">
        <f t="shared" si="12"/>
        <v>90.5</v>
      </c>
      <c r="P72" s="4" t="s">
        <v>92</v>
      </c>
    </row>
    <row r="73" spans="1:16" ht="16.05" customHeight="1" x14ac:dyDescent="0.25">
      <c r="A73" s="4">
        <v>72</v>
      </c>
      <c r="B73" s="8" t="s">
        <v>98</v>
      </c>
      <c r="C73" s="8">
        <v>3.18</v>
      </c>
      <c r="D73" s="8">
        <v>70.754999999999995</v>
      </c>
      <c r="E73" s="8">
        <v>0</v>
      </c>
      <c r="F73" s="8">
        <v>0</v>
      </c>
      <c r="G73" s="8">
        <v>0</v>
      </c>
      <c r="H73" s="8">
        <v>6</v>
      </c>
      <c r="I73" s="8">
        <v>12</v>
      </c>
      <c r="J73" s="8">
        <v>0</v>
      </c>
      <c r="K73" s="8">
        <v>2</v>
      </c>
      <c r="L73" s="8">
        <v>1</v>
      </c>
      <c r="M73" s="8">
        <v>0</v>
      </c>
      <c r="N73" s="8">
        <f t="shared" ref="N73:N78" si="15">SUM(E73:M73)</f>
        <v>21</v>
      </c>
      <c r="O73" s="13">
        <f t="shared" si="12"/>
        <v>91.754999999999995</v>
      </c>
      <c r="P73" s="9" t="s">
        <v>99</v>
      </c>
    </row>
    <row r="74" spans="1:16" ht="16.05" customHeight="1" x14ac:dyDescent="0.25">
      <c r="A74" s="4">
        <v>73</v>
      </c>
      <c r="B74" s="10" t="s">
        <v>100</v>
      </c>
      <c r="C74" s="10">
        <v>2.86</v>
      </c>
      <c r="D74" s="10">
        <v>63.634999999999998</v>
      </c>
      <c r="E74" s="10">
        <v>2</v>
      </c>
      <c r="F74" s="10">
        <v>0</v>
      </c>
      <c r="G74" s="10">
        <v>0</v>
      </c>
      <c r="H74" s="10">
        <v>7</v>
      </c>
      <c r="I74" s="10">
        <v>12</v>
      </c>
      <c r="J74" s="10">
        <v>0</v>
      </c>
      <c r="K74" s="10">
        <v>1.5</v>
      </c>
      <c r="L74" s="10">
        <v>4.5</v>
      </c>
      <c r="M74" s="10">
        <v>0</v>
      </c>
      <c r="N74" s="10">
        <f t="shared" si="15"/>
        <v>27</v>
      </c>
      <c r="O74" s="11">
        <f t="shared" si="12"/>
        <v>90.634999999999991</v>
      </c>
      <c r="P74" s="12" t="s">
        <v>97</v>
      </c>
    </row>
    <row r="75" spans="1:16" ht="16.05" customHeight="1" x14ac:dyDescent="0.25">
      <c r="A75" s="4">
        <v>74</v>
      </c>
      <c r="B75" s="10" t="s">
        <v>101</v>
      </c>
      <c r="C75" s="10">
        <v>3.21</v>
      </c>
      <c r="D75" s="10">
        <v>71.422499999999999</v>
      </c>
      <c r="E75" s="10">
        <v>2</v>
      </c>
      <c r="F75" s="10">
        <v>0</v>
      </c>
      <c r="G75" s="10">
        <v>0</v>
      </c>
      <c r="H75" s="10">
        <v>4.5</v>
      </c>
      <c r="I75" s="10">
        <v>2</v>
      </c>
      <c r="J75" s="10">
        <v>1</v>
      </c>
      <c r="K75" s="10">
        <v>0</v>
      </c>
      <c r="L75" s="10">
        <v>5.5</v>
      </c>
      <c r="M75" s="10">
        <v>0</v>
      </c>
      <c r="N75" s="10">
        <f t="shared" si="15"/>
        <v>15</v>
      </c>
      <c r="O75" s="11">
        <f t="shared" si="12"/>
        <v>86.422499999999999</v>
      </c>
      <c r="P75" s="12" t="s">
        <v>102</v>
      </c>
    </row>
    <row r="76" spans="1:16" ht="16.05" customHeight="1" x14ac:dyDescent="0.25">
      <c r="A76" s="4">
        <v>75</v>
      </c>
      <c r="B76" s="10" t="s">
        <v>103</v>
      </c>
      <c r="C76" s="10">
        <v>2.65</v>
      </c>
      <c r="D76" s="10">
        <v>58.96</v>
      </c>
      <c r="E76" s="10">
        <v>4</v>
      </c>
      <c r="F76" s="10">
        <v>0</v>
      </c>
      <c r="G76" s="10">
        <v>0</v>
      </c>
      <c r="H76" s="10">
        <v>5</v>
      </c>
      <c r="I76" s="10">
        <v>12</v>
      </c>
      <c r="J76" s="10">
        <v>1</v>
      </c>
      <c r="K76" s="10">
        <v>0</v>
      </c>
      <c r="L76" s="10">
        <v>5</v>
      </c>
      <c r="M76" s="10">
        <v>0</v>
      </c>
      <c r="N76" s="10">
        <f t="shared" si="15"/>
        <v>27</v>
      </c>
      <c r="O76" s="11">
        <f t="shared" si="12"/>
        <v>85.960000000000008</v>
      </c>
      <c r="P76" s="12" t="s">
        <v>102</v>
      </c>
    </row>
    <row r="77" spans="1:16" ht="16.05" customHeight="1" x14ac:dyDescent="0.25">
      <c r="A77" s="4">
        <v>76</v>
      </c>
      <c r="B77" s="10" t="s">
        <v>104</v>
      </c>
      <c r="C77" s="10">
        <v>3.32</v>
      </c>
      <c r="D77" s="10">
        <v>73.87</v>
      </c>
      <c r="E77" s="10">
        <v>0</v>
      </c>
      <c r="F77" s="10">
        <v>0</v>
      </c>
      <c r="G77" s="10">
        <v>0</v>
      </c>
      <c r="H77" s="10">
        <v>0</v>
      </c>
      <c r="I77" s="10">
        <v>11</v>
      </c>
      <c r="J77" s="10">
        <v>0</v>
      </c>
      <c r="K77" s="10">
        <v>0</v>
      </c>
      <c r="L77" s="10">
        <v>1</v>
      </c>
      <c r="M77" s="10">
        <v>0</v>
      </c>
      <c r="N77" s="10">
        <f t="shared" si="15"/>
        <v>12</v>
      </c>
      <c r="O77" s="11">
        <f t="shared" si="12"/>
        <v>85.87</v>
      </c>
      <c r="P77" s="12" t="s">
        <v>99</v>
      </c>
    </row>
    <row r="78" spans="1:16" ht="16.05" customHeight="1" x14ac:dyDescent="0.25">
      <c r="A78" s="4">
        <v>77</v>
      </c>
      <c r="B78" s="10" t="s">
        <v>105</v>
      </c>
      <c r="C78" s="10">
        <v>2.85</v>
      </c>
      <c r="D78" s="10">
        <v>63.41</v>
      </c>
      <c r="E78" s="10">
        <v>0</v>
      </c>
      <c r="F78" s="10">
        <v>0</v>
      </c>
      <c r="G78" s="10">
        <v>0</v>
      </c>
      <c r="H78" s="10">
        <v>2.6</v>
      </c>
      <c r="I78" s="10">
        <v>12</v>
      </c>
      <c r="J78" s="10">
        <v>0</v>
      </c>
      <c r="K78" s="10">
        <v>1</v>
      </c>
      <c r="L78" s="10">
        <v>5.5</v>
      </c>
      <c r="M78" s="10">
        <v>0</v>
      </c>
      <c r="N78" s="10">
        <f t="shared" si="15"/>
        <v>21.1</v>
      </c>
      <c r="O78" s="11">
        <f t="shared" si="12"/>
        <v>84.509999999999991</v>
      </c>
      <c r="P78" s="12" t="s">
        <v>106</v>
      </c>
    </row>
    <row r="79" spans="1:16" ht="16.05" customHeight="1" x14ac:dyDescent="0.25">
      <c r="A79" s="4">
        <v>78</v>
      </c>
      <c r="B79" s="10" t="s">
        <v>115</v>
      </c>
      <c r="C79" s="10">
        <v>3.39</v>
      </c>
      <c r="D79" s="10">
        <v>75.427499999999995</v>
      </c>
      <c r="E79" s="10">
        <v>0</v>
      </c>
      <c r="F79" s="10">
        <v>0</v>
      </c>
      <c r="G79" s="10">
        <v>0</v>
      </c>
      <c r="H79" s="10">
        <v>0</v>
      </c>
      <c r="I79" s="10">
        <v>1</v>
      </c>
      <c r="J79" s="10">
        <v>0</v>
      </c>
      <c r="K79" s="10">
        <v>3</v>
      </c>
      <c r="L79" s="10">
        <v>3</v>
      </c>
      <c r="M79" s="10">
        <v>0</v>
      </c>
      <c r="N79" s="10">
        <v>7</v>
      </c>
      <c r="O79" s="11">
        <f t="shared" si="12"/>
        <v>82.427499999999995</v>
      </c>
      <c r="P79" s="12" t="s">
        <v>116</v>
      </c>
    </row>
  </sheetData>
  <mergeCells count="1">
    <mergeCell ref="A1:P1"/>
  </mergeCells>
  <phoneticPr fontId="1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workbookViewId="0">
      <selection activeCell="P6" sqref="P6"/>
    </sheetView>
  </sheetViews>
  <sheetFormatPr defaultColWidth="9" defaultRowHeight="14.4" x14ac:dyDescent="0.25"/>
  <cols>
    <col min="15" max="15" width="10.44140625" customWidth="1"/>
    <col min="16" max="16" width="17.109375" customWidth="1"/>
  </cols>
  <sheetData>
    <row r="1" spans="1:16" x14ac:dyDescent="0.25">
      <c r="A1" s="18" t="s">
        <v>107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x14ac:dyDescent="0.25">
      <c r="A2" s="2">
        <v>1</v>
      </c>
      <c r="B2" s="2" t="s">
        <v>108</v>
      </c>
      <c r="C2" s="2">
        <v>3.53</v>
      </c>
      <c r="D2" s="2">
        <v>78.540000000000006</v>
      </c>
      <c r="E2" s="2">
        <v>27</v>
      </c>
      <c r="F2" s="2">
        <v>1</v>
      </c>
      <c r="G2" s="2">
        <v>0</v>
      </c>
      <c r="H2" s="2">
        <v>12</v>
      </c>
      <c r="I2" s="2">
        <v>12</v>
      </c>
      <c r="J2" s="2">
        <v>5</v>
      </c>
      <c r="K2" s="2">
        <v>0</v>
      </c>
      <c r="L2" s="2">
        <v>8</v>
      </c>
      <c r="M2" s="2">
        <v>0</v>
      </c>
      <c r="N2" s="2">
        <f>SUM(E2:M2)</f>
        <v>65</v>
      </c>
      <c r="O2" s="2">
        <f>N2+D2</f>
        <v>143.54000000000002</v>
      </c>
      <c r="P2" s="3" t="s">
        <v>17</v>
      </c>
    </row>
    <row r="3" spans="1:16" x14ac:dyDescent="0.25">
      <c r="A3" s="2">
        <v>2</v>
      </c>
      <c r="B3" s="2" t="s">
        <v>109</v>
      </c>
      <c r="C3" s="2">
        <v>3.35</v>
      </c>
      <c r="D3" s="2">
        <v>74.53</v>
      </c>
      <c r="E3" s="2">
        <v>17</v>
      </c>
      <c r="F3" s="2">
        <v>13.5</v>
      </c>
      <c r="G3" s="2">
        <v>1.5</v>
      </c>
      <c r="H3" s="2">
        <v>11</v>
      </c>
      <c r="I3" s="2">
        <v>12</v>
      </c>
      <c r="J3" s="2">
        <v>2</v>
      </c>
      <c r="K3" s="2">
        <v>1.5</v>
      </c>
      <c r="L3" s="2">
        <v>8</v>
      </c>
      <c r="M3" s="2">
        <v>0</v>
      </c>
      <c r="N3" s="2">
        <f>SUM(E3:M3)</f>
        <v>66.5</v>
      </c>
      <c r="O3" s="2">
        <f>N3+D3</f>
        <v>141.03</v>
      </c>
      <c r="P3" s="3" t="s">
        <v>38</v>
      </c>
    </row>
    <row r="4" spans="1:16" x14ac:dyDescent="0.25">
      <c r="A4" s="2">
        <v>3</v>
      </c>
      <c r="B4" s="2" t="s">
        <v>110</v>
      </c>
      <c r="C4" s="2">
        <v>3.47</v>
      </c>
      <c r="D4" s="2">
        <v>77.2</v>
      </c>
      <c r="E4" s="2">
        <v>20.5</v>
      </c>
      <c r="F4" s="2">
        <v>4</v>
      </c>
      <c r="G4" s="2">
        <v>4</v>
      </c>
      <c r="H4" s="2">
        <v>8.5</v>
      </c>
      <c r="I4" s="2">
        <v>12</v>
      </c>
      <c r="J4" s="2"/>
      <c r="K4" s="2">
        <v>0</v>
      </c>
      <c r="L4" s="2">
        <v>10</v>
      </c>
      <c r="M4" s="2">
        <v>0</v>
      </c>
      <c r="N4" s="2">
        <f>SUM(E4:M4)</f>
        <v>59</v>
      </c>
      <c r="O4" s="2">
        <f>N4+D4</f>
        <v>136.19999999999999</v>
      </c>
      <c r="P4" s="3" t="s">
        <v>111</v>
      </c>
    </row>
    <row r="5" spans="1:16" ht="13.8" customHeight="1" x14ac:dyDescent="0.25">
      <c r="A5" s="2">
        <v>4</v>
      </c>
      <c r="B5" s="14" t="s">
        <v>96</v>
      </c>
      <c r="C5" s="14">
        <v>3.46</v>
      </c>
      <c r="D5" s="14">
        <v>76.984999999999999</v>
      </c>
      <c r="E5" s="14">
        <v>6</v>
      </c>
      <c r="F5" s="14">
        <v>0</v>
      </c>
      <c r="G5" s="14">
        <v>0</v>
      </c>
      <c r="H5" s="14">
        <v>9</v>
      </c>
      <c r="I5" s="14">
        <v>12</v>
      </c>
      <c r="J5" s="14">
        <v>0</v>
      </c>
      <c r="K5" s="14">
        <v>0</v>
      </c>
      <c r="L5" s="14">
        <v>9.5</v>
      </c>
      <c r="M5" s="14">
        <v>0</v>
      </c>
      <c r="N5" s="14">
        <f t="shared" ref="N5" si="0">SUM(E5:M5)</f>
        <v>36.5</v>
      </c>
      <c r="O5" s="14">
        <f t="shared" ref="O5" si="1">SUM(D5,N5)</f>
        <v>113.485</v>
      </c>
      <c r="P5" s="16" t="s">
        <v>97</v>
      </c>
    </row>
    <row r="6" spans="1:16" x14ac:dyDescent="0.25">
      <c r="O6" s="15"/>
    </row>
  </sheetData>
  <mergeCells count="1">
    <mergeCell ref="A1:P1"/>
  </mergeCells>
  <phoneticPr fontId="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励志奖学金</vt:lpstr>
      <vt:lpstr>国家奖学金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你妹与狗</cp:lastModifiedBy>
  <dcterms:created xsi:type="dcterms:W3CDTF">2019-10-11T10:50:00Z</dcterms:created>
  <dcterms:modified xsi:type="dcterms:W3CDTF">2019-10-12T06:41:36Z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