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/>
  </bookViews>
  <sheets>
    <sheet name="电气" sheetId="1" r:id="rId1"/>
    <sheet name="通信" sheetId="2" r:id="rId2"/>
    <sheet name="医工" sheetId="3" r:id="rId3"/>
    <sheet name="自动化" sheetId="4" r:id="rId4"/>
  </sheets>
  <calcPr calcId="144525"/>
</workbook>
</file>

<file path=xl/sharedStrings.xml><?xml version="1.0" encoding="utf-8"?>
<sst xmlns="http://schemas.openxmlformats.org/spreadsheetml/2006/main" count="150">
  <si>
    <t>类</t>
  </si>
  <si>
    <t>专业理论素质
M2</t>
  </si>
  <si>
    <t>发展性素质D</t>
  </si>
  <si>
    <t>M2+D</t>
  </si>
  <si>
    <t>一级类</t>
  </si>
  <si>
    <t>M2</t>
  </si>
  <si>
    <t>创新能力D1</t>
  </si>
  <si>
    <t>实践能力D2</t>
  </si>
  <si>
    <t>人文素质D3</t>
  </si>
  <si>
    <t>合计</t>
  </si>
  <si>
    <t>二子类</t>
  </si>
  <si>
    <r>
      <rPr>
        <sz val="10"/>
        <rFont val="宋体"/>
        <charset val="134"/>
      </rPr>
      <t>平均学分绩点(</t>
    </r>
    <r>
      <rPr>
        <sz val="10"/>
        <color rgb="FFFF0000"/>
        <rFont val="宋体"/>
        <charset val="134"/>
      </rPr>
      <t>不含素质教育实践课程选修)</t>
    </r>
  </si>
  <si>
    <t>平均学分绩点×22.25</t>
  </si>
  <si>
    <t>科技
竞赛</t>
  </si>
  <si>
    <t>科技
论文</t>
  </si>
  <si>
    <t>科技
活动</t>
  </si>
  <si>
    <t>组织管理</t>
  </si>
  <si>
    <t>社会活动</t>
  </si>
  <si>
    <t>特殊表彰</t>
  </si>
  <si>
    <t>文体特长</t>
  </si>
  <si>
    <t>拓展技能</t>
  </si>
  <si>
    <t>第二课堂</t>
  </si>
  <si>
    <t>序号</t>
  </si>
  <si>
    <t xml:space="preserve">   分限
姓名</t>
  </si>
  <si>
    <t>无
上限</t>
  </si>
  <si>
    <t>雍佳</t>
  </si>
  <si>
    <t>陈健</t>
  </si>
  <si>
    <t>谭雯雯</t>
  </si>
  <si>
    <t>曾云建</t>
  </si>
  <si>
    <t>蔡仔强</t>
  </si>
  <si>
    <t>代易敏</t>
  </si>
  <si>
    <t>纪权洋</t>
  </si>
  <si>
    <t>肖智鑫</t>
  </si>
  <si>
    <t>冯静</t>
  </si>
  <si>
    <t>李亚林</t>
  </si>
  <si>
    <t>徐欢</t>
  </si>
  <si>
    <t>孙玉婷</t>
  </si>
  <si>
    <t>邓小斌</t>
  </si>
  <si>
    <t>黄东</t>
  </si>
  <si>
    <t>孙绍美</t>
  </si>
  <si>
    <t>唐露嘉</t>
  </si>
  <si>
    <t>饶萍</t>
  </si>
  <si>
    <t>刘欢</t>
  </si>
  <si>
    <t>梁根强</t>
  </si>
  <si>
    <t>黎文娇</t>
  </si>
  <si>
    <t>罗文君</t>
  </si>
  <si>
    <t>李俊</t>
  </si>
  <si>
    <t>彭治荣</t>
  </si>
  <si>
    <t>田伊</t>
  </si>
  <si>
    <t>王琴</t>
  </si>
  <si>
    <t>杨军川</t>
  </si>
  <si>
    <t>任垚军</t>
  </si>
  <si>
    <t>张欣培</t>
  </si>
  <si>
    <t>张芳芳</t>
  </si>
  <si>
    <t>蒋硕</t>
  </si>
  <si>
    <t>张良</t>
  </si>
  <si>
    <t>邹杨</t>
  </si>
  <si>
    <t>周浩民</t>
  </si>
  <si>
    <t>朱雪芹</t>
  </si>
  <si>
    <t>肖林</t>
  </si>
  <si>
    <t>王翔鲲</t>
  </si>
  <si>
    <t>杨磊</t>
  </si>
  <si>
    <t>张建</t>
  </si>
  <si>
    <t>杨刘</t>
  </si>
  <si>
    <r>
      <rPr>
        <sz val="10"/>
        <rFont val="宋体"/>
        <charset val="134"/>
      </rPr>
      <t>平均学分绩点(</t>
    </r>
    <r>
      <rPr>
        <sz val="10"/>
        <color indexed="10"/>
        <rFont val="宋体"/>
        <charset val="134"/>
      </rPr>
      <t>不含素质教育实践课程选修)</t>
    </r>
  </si>
  <si>
    <t>叶茂</t>
  </si>
  <si>
    <t>杨玲</t>
  </si>
  <si>
    <t>刘玲</t>
  </si>
  <si>
    <t>李延山</t>
  </si>
  <si>
    <t>罗燕丽</t>
  </si>
  <si>
    <t>何双</t>
  </si>
  <si>
    <t>李依玲</t>
  </si>
  <si>
    <t>王凡</t>
  </si>
  <si>
    <t>李瑶</t>
  </si>
  <si>
    <t>陈玉玲</t>
  </si>
  <si>
    <t>夏雨欣</t>
  </si>
  <si>
    <t>刘洪波</t>
  </si>
  <si>
    <t>余孟洁</t>
  </si>
  <si>
    <t>陶功平</t>
  </si>
  <si>
    <t>杜丽娟</t>
  </si>
  <si>
    <t>黄琪</t>
  </si>
  <si>
    <t>张红</t>
  </si>
  <si>
    <t>雷舒陶</t>
  </si>
  <si>
    <t>杨雨柔</t>
  </si>
  <si>
    <t>尹霞</t>
  </si>
  <si>
    <t>卢祎</t>
  </si>
  <si>
    <t>吴君娴</t>
  </si>
  <si>
    <t>刁正锐</t>
  </si>
  <si>
    <t>吴雪</t>
  </si>
  <si>
    <t>梁红燕</t>
  </si>
  <si>
    <t>熊黎明</t>
  </si>
  <si>
    <t>刘婷婷</t>
  </si>
  <si>
    <t>凌涛</t>
  </si>
  <si>
    <t>李凯</t>
  </si>
  <si>
    <t>宋婷</t>
  </si>
  <si>
    <t>龙秋月</t>
  </si>
  <si>
    <t>胡伟超</t>
  </si>
  <si>
    <t>朱真仪</t>
  </si>
  <si>
    <t>袁超</t>
  </si>
  <si>
    <t>彭路</t>
  </si>
  <si>
    <t>陈曦</t>
  </si>
  <si>
    <t>卢容</t>
  </si>
  <si>
    <t>林玲</t>
  </si>
  <si>
    <t>王朗</t>
  </si>
  <si>
    <t>曾倩华</t>
  </si>
  <si>
    <t>李少林</t>
  </si>
  <si>
    <t>宋丽容</t>
  </si>
  <si>
    <t>李瑞雪</t>
  </si>
  <si>
    <t>谢蕾</t>
  </si>
  <si>
    <t>徐小慧</t>
  </si>
  <si>
    <t>宋冬梅</t>
  </si>
  <si>
    <t>张湄</t>
  </si>
  <si>
    <t>任玉晖</t>
  </si>
  <si>
    <t>贺丹丹</t>
  </si>
  <si>
    <t>邹京</t>
  </si>
  <si>
    <t>吕文俊</t>
  </si>
  <si>
    <t>刘鹏</t>
  </si>
  <si>
    <t>聂远健</t>
  </si>
  <si>
    <t>杨德珍</t>
  </si>
  <si>
    <t>张帆</t>
  </si>
  <si>
    <t>黄天文</t>
  </si>
  <si>
    <t>李忠华</t>
  </si>
  <si>
    <t>3,.53</t>
  </si>
  <si>
    <t>黄付宇</t>
  </si>
  <si>
    <t>李俊学</t>
  </si>
  <si>
    <t>刁冬梅</t>
  </si>
  <si>
    <t>谢德庚</t>
  </si>
  <si>
    <t>冯仁宽</t>
  </si>
  <si>
    <t>陈瑶</t>
  </si>
  <si>
    <t>阳珊</t>
  </si>
  <si>
    <t>汪遇</t>
  </si>
  <si>
    <t>罗佳丽</t>
  </si>
  <si>
    <t>徐梦琪</t>
  </si>
  <si>
    <t>于玉杰</t>
  </si>
  <si>
    <t>赵国彬</t>
  </si>
  <si>
    <t>杨书兰</t>
  </si>
  <si>
    <t>张琳</t>
  </si>
  <si>
    <t>王思雨</t>
  </si>
  <si>
    <t>李洁</t>
  </si>
  <si>
    <t>刘波</t>
  </si>
  <si>
    <t>林静雅</t>
  </si>
  <si>
    <t>杨歆</t>
  </si>
  <si>
    <t>丰雨婷</t>
  </si>
  <si>
    <t>杨中凡</t>
  </si>
  <si>
    <t>李强</t>
  </si>
  <si>
    <t>喻冰冰</t>
  </si>
  <si>
    <t>温豪</t>
  </si>
  <si>
    <t>林润超</t>
  </si>
  <si>
    <t>王森平</t>
  </si>
  <si>
    <t>刘航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</si>
</sst>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rgb="FFFF0000"/>
      <name val="宋体"/>
      <charset val="134"/>
    </font>
    <font>
      <sz val="10"/>
      <color indexed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 diagonalDown="1">
      <left/>
      <right style="medium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8" fillId="22" borderId="3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6" borderId="35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3" applyNumberFormat="0" applyFill="0" applyAlignment="0" applyProtection="0">
      <alignment vertical="center"/>
    </xf>
    <xf numFmtId="0" fontId="5" fillId="0" borderId="33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3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5" borderId="34" applyNumberFormat="0" applyAlignment="0" applyProtection="0">
      <alignment vertical="center"/>
    </xf>
    <xf numFmtId="0" fontId="19" fillId="15" borderId="38" applyNumberFormat="0" applyAlignment="0" applyProtection="0">
      <alignment vertical="center"/>
    </xf>
    <xf numFmtId="0" fontId="4" fillId="7" borderId="32" applyNumberForma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39" applyNumberFormat="0" applyFill="0" applyAlignment="0" applyProtection="0">
      <alignment vertical="center"/>
    </xf>
    <xf numFmtId="0" fontId="14" fillId="0" borderId="36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 wrapText="1"/>
    </xf>
    <xf numFmtId="176" fontId="2" fillId="2" borderId="4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vertical="center"/>
    </xf>
    <xf numFmtId="176" fontId="2" fillId="2" borderId="8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center" vertical="center" wrapText="1"/>
    </xf>
    <xf numFmtId="176" fontId="2" fillId="2" borderId="13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vertical="center" wrapText="1"/>
    </xf>
    <xf numFmtId="49" fontId="2" fillId="2" borderId="14" xfId="0" applyNumberFormat="1" applyFont="1" applyFill="1" applyBorder="1" applyAlignment="1">
      <alignment vertical="center"/>
    </xf>
    <xf numFmtId="49" fontId="2" fillId="2" borderId="15" xfId="0" applyNumberFormat="1" applyFont="1" applyFill="1" applyBorder="1" applyAlignment="1">
      <alignment vertical="center" wrapText="1"/>
    </xf>
    <xf numFmtId="49" fontId="2" fillId="2" borderId="16" xfId="0" applyNumberFormat="1" applyFont="1" applyFill="1" applyBorder="1" applyAlignment="1">
      <alignment horizontal="center" vertical="center"/>
    </xf>
    <xf numFmtId="176" fontId="2" fillId="2" borderId="16" xfId="0" applyNumberFormat="1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49" fontId="2" fillId="2" borderId="18" xfId="0" applyNumberFormat="1" applyFont="1" applyFill="1" applyBorder="1" applyAlignment="1">
      <alignment horizontal="center" vertical="center" wrapText="1"/>
    </xf>
    <xf numFmtId="49" fontId="2" fillId="2" borderId="19" xfId="0" applyNumberFormat="1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center" vertical="center"/>
    </xf>
    <xf numFmtId="176" fontId="2" fillId="2" borderId="20" xfId="0" applyNumberFormat="1" applyFont="1" applyFill="1" applyBorder="1" applyAlignment="1">
      <alignment horizontal="center" vertical="center"/>
    </xf>
    <xf numFmtId="176" fontId="2" fillId="2" borderId="21" xfId="0" applyNumberFormat="1" applyFont="1" applyFill="1" applyBorder="1" applyAlignment="1">
      <alignment horizontal="center" vertical="center"/>
    </xf>
    <xf numFmtId="0" fontId="2" fillId="2" borderId="22" xfId="0" applyNumberFormat="1" applyFont="1" applyFill="1" applyBorder="1" applyAlignment="1">
      <alignment horizontal="center" vertical="center"/>
    </xf>
    <xf numFmtId="0" fontId="2" fillId="2" borderId="23" xfId="0" applyNumberFormat="1" applyFont="1" applyFill="1" applyBorder="1" applyAlignment="1">
      <alignment horizontal="center" vertical="center"/>
    </xf>
    <xf numFmtId="0" fontId="2" fillId="2" borderId="21" xfId="0" applyNumberFormat="1" applyFont="1" applyFill="1" applyBorder="1" applyAlignment="1">
      <alignment horizontal="center" vertical="center"/>
    </xf>
    <xf numFmtId="176" fontId="2" fillId="2" borderId="13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center" vertical="center"/>
    </xf>
    <xf numFmtId="0" fontId="2" fillId="2" borderId="1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vertical="center" wrapText="1"/>
    </xf>
    <xf numFmtId="49" fontId="2" fillId="2" borderId="12" xfId="0" applyNumberFormat="1" applyFont="1" applyFill="1" applyBorder="1" applyAlignment="1">
      <alignment vertical="center" wrapText="1"/>
    </xf>
    <xf numFmtId="49" fontId="2" fillId="2" borderId="18" xfId="0" applyNumberFormat="1" applyFont="1" applyFill="1" applyBorder="1" applyAlignment="1">
      <alignment horizontal="center" vertical="center"/>
    </xf>
    <xf numFmtId="49" fontId="2" fillId="2" borderId="19" xfId="0" applyNumberFormat="1" applyFont="1" applyFill="1" applyBorder="1" applyAlignment="1">
      <alignment horizontal="center" vertical="center"/>
    </xf>
    <xf numFmtId="49" fontId="2" fillId="2" borderId="24" xfId="0" applyNumberFormat="1" applyFont="1" applyFill="1" applyBorder="1" applyAlignment="1">
      <alignment horizontal="center" vertical="center"/>
    </xf>
    <xf numFmtId="0" fontId="2" fillId="2" borderId="25" xfId="0" applyNumberFormat="1" applyFont="1" applyFill="1" applyBorder="1" applyAlignment="1">
      <alignment horizontal="center" vertical="center"/>
    </xf>
    <xf numFmtId="176" fontId="1" fillId="2" borderId="8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1" fillId="0" borderId="8" xfId="0" applyNumberFormat="1" applyFont="1" applyFill="1" applyBorder="1" applyAlignment="1">
      <alignment vertical="center"/>
    </xf>
    <xf numFmtId="176" fontId="2" fillId="0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176" fontId="2" fillId="0" borderId="13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14" xfId="0" applyFont="1" applyFill="1" applyBorder="1" applyAlignment="1">
      <alignment vertical="center"/>
    </xf>
    <xf numFmtId="0" fontId="2" fillId="0" borderId="15" xfId="0" applyFont="1" applyFill="1" applyBorder="1" applyAlignment="1">
      <alignment vertical="center" wrapText="1"/>
    </xf>
    <xf numFmtId="176" fontId="2" fillId="0" borderId="16" xfId="0" applyNumberFormat="1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76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176" fontId="2" fillId="3" borderId="23" xfId="0" applyNumberFormat="1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176" fontId="1" fillId="0" borderId="8" xfId="0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176" fontId="2" fillId="0" borderId="20" xfId="0" applyNumberFormat="1" applyFont="1" applyFill="1" applyBorder="1" applyAlignment="1">
      <alignment horizontal="center" vertical="center"/>
    </xf>
    <xf numFmtId="176" fontId="2" fillId="0" borderId="21" xfId="0" applyNumberFormat="1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84DDB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3"/>
  <sheetViews>
    <sheetView tabSelected="1" topLeftCell="A7" workbookViewId="0">
      <selection activeCell="N33" sqref="N33"/>
    </sheetView>
  </sheetViews>
  <sheetFormatPr defaultColWidth="9" defaultRowHeight="13.5"/>
  <cols>
    <col min="1" max="14" width="9" style="90"/>
    <col min="15" max="15" width="9.5" style="90"/>
    <col min="16" max="16384" width="9" style="90"/>
  </cols>
  <sheetData>
    <row r="1" ht="15" spans="1:15">
      <c r="A1" s="51" t="s">
        <v>0</v>
      </c>
      <c r="B1" s="52"/>
      <c r="C1" s="103" t="s">
        <v>1</v>
      </c>
      <c r="D1" s="104"/>
      <c r="E1" s="55" t="s">
        <v>2</v>
      </c>
      <c r="F1" s="56"/>
      <c r="G1" s="56"/>
      <c r="H1" s="56"/>
      <c r="I1" s="56"/>
      <c r="J1" s="56"/>
      <c r="K1" s="56"/>
      <c r="L1" s="56"/>
      <c r="M1" s="56"/>
      <c r="N1" s="116"/>
      <c r="O1" s="117" t="s">
        <v>3</v>
      </c>
    </row>
    <row r="2" ht="14.25" spans="1:15">
      <c r="A2" s="57" t="s">
        <v>4</v>
      </c>
      <c r="B2" s="58"/>
      <c r="C2" s="91"/>
      <c r="D2" s="68" t="s">
        <v>5</v>
      </c>
      <c r="E2" s="61" t="s">
        <v>6</v>
      </c>
      <c r="F2" s="62"/>
      <c r="G2" s="63"/>
      <c r="H2" s="64" t="s">
        <v>7</v>
      </c>
      <c r="I2" s="62"/>
      <c r="J2" s="63"/>
      <c r="K2" s="64" t="s">
        <v>8</v>
      </c>
      <c r="L2" s="62"/>
      <c r="M2" s="63"/>
      <c r="N2" s="118" t="s">
        <v>9</v>
      </c>
      <c r="O2" s="119"/>
    </row>
    <row r="3" ht="48" spans="1:15">
      <c r="A3" s="57" t="s">
        <v>10</v>
      </c>
      <c r="B3" s="65"/>
      <c r="C3" s="105" t="s">
        <v>11</v>
      </c>
      <c r="D3" s="105" t="s">
        <v>12</v>
      </c>
      <c r="E3" s="67" t="s">
        <v>13</v>
      </c>
      <c r="F3" s="68" t="s">
        <v>14</v>
      </c>
      <c r="G3" s="69" t="s">
        <v>15</v>
      </c>
      <c r="H3" s="67" t="s">
        <v>16</v>
      </c>
      <c r="I3" s="68" t="s">
        <v>17</v>
      </c>
      <c r="J3" s="69" t="s">
        <v>18</v>
      </c>
      <c r="K3" s="67" t="s">
        <v>19</v>
      </c>
      <c r="L3" s="68" t="s">
        <v>20</v>
      </c>
      <c r="M3" s="69" t="s">
        <v>21</v>
      </c>
      <c r="N3" s="118"/>
      <c r="O3" s="119"/>
    </row>
    <row r="4" ht="24.75" spans="1:15">
      <c r="A4" s="106" t="s">
        <v>22</v>
      </c>
      <c r="B4" s="107" t="s">
        <v>23</v>
      </c>
      <c r="C4" s="108"/>
      <c r="D4" s="108">
        <v>100</v>
      </c>
      <c r="E4" s="74" t="s">
        <v>24</v>
      </c>
      <c r="F4" s="75" t="s">
        <v>24</v>
      </c>
      <c r="G4" s="76" t="s">
        <v>24</v>
      </c>
      <c r="H4" s="77">
        <v>12</v>
      </c>
      <c r="I4" s="86">
        <v>12</v>
      </c>
      <c r="J4" s="87">
        <v>6</v>
      </c>
      <c r="K4" s="77">
        <v>10</v>
      </c>
      <c r="L4" s="86">
        <v>10</v>
      </c>
      <c r="M4" s="87">
        <v>10</v>
      </c>
      <c r="N4" s="120"/>
      <c r="O4" s="121"/>
    </row>
    <row r="5" ht="14.25" spans="1:15">
      <c r="A5" s="57">
        <v>1</v>
      </c>
      <c r="B5" s="65" t="s">
        <v>25</v>
      </c>
      <c r="C5" s="109">
        <v>3.4</v>
      </c>
      <c r="D5" s="110">
        <v>75.65</v>
      </c>
      <c r="E5" s="111">
        <v>2</v>
      </c>
      <c r="F5" s="94">
        <v>0</v>
      </c>
      <c r="G5" s="112">
        <v>0</v>
      </c>
      <c r="H5" s="111">
        <v>12</v>
      </c>
      <c r="I5" s="94">
        <v>6</v>
      </c>
      <c r="J5" s="112">
        <v>2</v>
      </c>
      <c r="K5" s="111">
        <v>0</v>
      </c>
      <c r="L5" s="94">
        <v>10</v>
      </c>
      <c r="M5" s="112">
        <v>0</v>
      </c>
      <c r="N5" s="122">
        <f t="shared" ref="N5:N43" si="0">SUM(E5:M5)</f>
        <v>32</v>
      </c>
      <c r="O5" s="99">
        <f t="shared" ref="O5:O43" si="1">(D5+N5)</f>
        <v>107.65</v>
      </c>
    </row>
    <row r="6" ht="14.25" spans="1:15">
      <c r="A6" s="57">
        <v>2</v>
      </c>
      <c r="B6" s="65" t="s">
        <v>26</v>
      </c>
      <c r="C6" s="109">
        <v>3.38</v>
      </c>
      <c r="D6" s="110">
        <v>75.205</v>
      </c>
      <c r="E6" s="111">
        <v>0</v>
      </c>
      <c r="F6" s="94">
        <v>0</v>
      </c>
      <c r="G6" s="112">
        <v>0</v>
      </c>
      <c r="H6" s="111">
        <v>3</v>
      </c>
      <c r="I6" s="94">
        <v>0</v>
      </c>
      <c r="J6" s="112">
        <v>1</v>
      </c>
      <c r="K6" s="111">
        <v>0</v>
      </c>
      <c r="L6" s="102">
        <v>10</v>
      </c>
      <c r="M6" s="112">
        <v>0</v>
      </c>
      <c r="N6" s="122">
        <f t="shared" si="0"/>
        <v>14</v>
      </c>
      <c r="O6" s="99">
        <f t="shared" si="1"/>
        <v>89.205</v>
      </c>
    </row>
    <row r="7" ht="14.25" spans="1:15">
      <c r="A7" s="57">
        <v>3</v>
      </c>
      <c r="B7" s="65" t="s">
        <v>27</v>
      </c>
      <c r="C7" s="109">
        <v>3.26</v>
      </c>
      <c r="D7" s="110">
        <v>72.535</v>
      </c>
      <c r="E7" s="113">
        <v>13</v>
      </c>
      <c r="F7" s="94">
        <v>0</v>
      </c>
      <c r="G7" s="113">
        <v>2.5</v>
      </c>
      <c r="H7" s="114">
        <v>1.5</v>
      </c>
      <c r="I7" s="102">
        <v>8</v>
      </c>
      <c r="J7" s="113">
        <v>2</v>
      </c>
      <c r="K7" s="114">
        <v>1</v>
      </c>
      <c r="L7" s="102">
        <v>3</v>
      </c>
      <c r="M7" s="112">
        <v>0</v>
      </c>
      <c r="N7" s="122">
        <f t="shared" si="0"/>
        <v>31</v>
      </c>
      <c r="O7" s="99">
        <f t="shared" si="1"/>
        <v>103.535</v>
      </c>
    </row>
    <row r="8" ht="14.25" spans="1:15">
      <c r="A8" s="57">
        <v>4</v>
      </c>
      <c r="B8" s="65" t="s">
        <v>28</v>
      </c>
      <c r="C8" s="109">
        <v>3.21</v>
      </c>
      <c r="D8" s="110">
        <v>71.4225</v>
      </c>
      <c r="E8" s="111">
        <v>1</v>
      </c>
      <c r="F8" s="94">
        <v>0</v>
      </c>
      <c r="G8" s="112">
        <v>0</v>
      </c>
      <c r="H8" s="111">
        <v>10</v>
      </c>
      <c r="I8" s="94">
        <v>7</v>
      </c>
      <c r="J8" s="112">
        <v>2</v>
      </c>
      <c r="K8" s="111">
        <v>0</v>
      </c>
      <c r="L8" s="94">
        <v>6</v>
      </c>
      <c r="M8" s="112">
        <v>0</v>
      </c>
      <c r="N8" s="122">
        <f t="shared" si="0"/>
        <v>26</v>
      </c>
      <c r="O8" s="99">
        <f t="shared" si="1"/>
        <v>97.4225</v>
      </c>
    </row>
    <row r="9" ht="14.25" spans="1:15">
      <c r="A9" s="57">
        <v>5</v>
      </c>
      <c r="B9" s="65" t="s">
        <v>29</v>
      </c>
      <c r="C9" s="109">
        <v>3.18</v>
      </c>
      <c r="D9" s="110">
        <f>C9*22.25</f>
        <v>70.755</v>
      </c>
      <c r="E9" s="111">
        <v>0</v>
      </c>
      <c r="F9" s="94">
        <v>0</v>
      </c>
      <c r="G9" s="112"/>
      <c r="H9" s="111">
        <v>0</v>
      </c>
      <c r="I9" s="94">
        <v>9</v>
      </c>
      <c r="J9" s="112">
        <v>0</v>
      </c>
      <c r="K9" s="111">
        <v>0</v>
      </c>
      <c r="L9" s="102">
        <v>10</v>
      </c>
      <c r="M9" s="112">
        <v>0</v>
      </c>
      <c r="N9" s="122">
        <f t="shared" si="0"/>
        <v>19</v>
      </c>
      <c r="O9" s="99">
        <f t="shared" si="1"/>
        <v>89.755</v>
      </c>
    </row>
    <row r="10" ht="14.25" spans="1:15">
      <c r="A10" s="57">
        <v>6</v>
      </c>
      <c r="B10" s="65" t="s">
        <v>30</v>
      </c>
      <c r="C10" s="109">
        <v>3.15</v>
      </c>
      <c r="D10" s="110">
        <f t="shared" ref="D10:D15" si="2">(C10*22.25)</f>
        <v>70.0875</v>
      </c>
      <c r="E10" s="111">
        <v>0</v>
      </c>
      <c r="F10" s="94">
        <v>0</v>
      </c>
      <c r="G10" s="112">
        <v>0</v>
      </c>
      <c r="H10" s="111">
        <v>0</v>
      </c>
      <c r="I10" s="94">
        <v>0</v>
      </c>
      <c r="J10" s="112">
        <v>0</v>
      </c>
      <c r="K10" s="111">
        <v>0</v>
      </c>
      <c r="L10" s="94">
        <v>5</v>
      </c>
      <c r="M10" s="112">
        <v>0</v>
      </c>
      <c r="N10" s="122">
        <f t="shared" si="0"/>
        <v>5</v>
      </c>
      <c r="O10" s="99">
        <f t="shared" si="1"/>
        <v>75.0875</v>
      </c>
    </row>
    <row r="11" ht="14.25" spans="1:15">
      <c r="A11" s="57">
        <v>7</v>
      </c>
      <c r="B11" s="65" t="s">
        <v>31</v>
      </c>
      <c r="C11" s="109">
        <v>3.15</v>
      </c>
      <c r="D11" s="110">
        <f t="shared" si="2"/>
        <v>70.0875</v>
      </c>
      <c r="E11" s="111">
        <v>0</v>
      </c>
      <c r="F11" s="94">
        <v>0</v>
      </c>
      <c r="G11" s="112">
        <v>0</v>
      </c>
      <c r="H11" s="111">
        <v>1</v>
      </c>
      <c r="I11" s="94">
        <v>0</v>
      </c>
      <c r="J11" s="112">
        <v>0</v>
      </c>
      <c r="K11" s="111">
        <v>0</v>
      </c>
      <c r="L11" s="94">
        <v>0</v>
      </c>
      <c r="M11" s="112">
        <v>0</v>
      </c>
      <c r="N11" s="122">
        <f t="shared" si="0"/>
        <v>1</v>
      </c>
      <c r="O11" s="99">
        <f t="shared" si="1"/>
        <v>71.0875</v>
      </c>
    </row>
    <row r="12" ht="14.25" spans="1:15">
      <c r="A12" s="57">
        <v>8</v>
      </c>
      <c r="B12" s="65" t="s">
        <v>32</v>
      </c>
      <c r="C12" s="109">
        <v>3.13</v>
      </c>
      <c r="D12" s="110">
        <f t="shared" si="2"/>
        <v>69.6425</v>
      </c>
      <c r="E12" s="111">
        <v>0</v>
      </c>
      <c r="F12" s="94">
        <v>0</v>
      </c>
      <c r="G12" s="112">
        <v>0</v>
      </c>
      <c r="H12" s="111">
        <v>0</v>
      </c>
      <c r="I12" s="94">
        <v>0</v>
      </c>
      <c r="J12" s="112">
        <v>0</v>
      </c>
      <c r="K12" s="111">
        <v>0</v>
      </c>
      <c r="L12" s="94">
        <v>5</v>
      </c>
      <c r="M12" s="112">
        <v>0</v>
      </c>
      <c r="N12" s="122">
        <f t="shared" si="0"/>
        <v>5</v>
      </c>
      <c r="O12" s="99">
        <f t="shared" si="1"/>
        <v>74.6425</v>
      </c>
    </row>
    <row r="13" ht="14.25" spans="1:15">
      <c r="A13" s="57">
        <v>9</v>
      </c>
      <c r="B13" s="65" t="s">
        <v>33</v>
      </c>
      <c r="C13" s="109">
        <v>3.11</v>
      </c>
      <c r="D13" s="110">
        <f t="shared" si="2"/>
        <v>69.1975</v>
      </c>
      <c r="E13" s="111">
        <v>0</v>
      </c>
      <c r="F13" s="94">
        <v>0</v>
      </c>
      <c r="G13" s="112">
        <v>0</v>
      </c>
      <c r="H13" s="111">
        <v>0</v>
      </c>
      <c r="I13" s="94">
        <v>0</v>
      </c>
      <c r="J13" s="112">
        <v>0</v>
      </c>
      <c r="K13" s="111">
        <v>0</v>
      </c>
      <c r="L13" s="94">
        <v>10</v>
      </c>
      <c r="M13" s="112">
        <v>0</v>
      </c>
      <c r="N13" s="122">
        <f t="shared" si="0"/>
        <v>10</v>
      </c>
      <c r="O13" s="99">
        <f t="shared" si="1"/>
        <v>79.1975</v>
      </c>
    </row>
    <row r="14" ht="14.25" spans="1:15">
      <c r="A14" s="57">
        <v>10</v>
      </c>
      <c r="B14" s="65" t="s">
        <v>34</v>
      </c>
      <c r="C14" s="109">
        <v>3.06</v>
      </c>
      <c r="D14" s="110">
        <f t="shared" si="2"/>
        <v>68.085</v>
      </c>
      <c r="E14" s="111">
        <v>0</v>
      </c>
      <c r="F14" s="94">
        <v>0</v>
      </c>
      <c r="G14" s="112">
        <v>0</v>
      </c>
      <c r="H14" s="111">
        <v>0</v>
      </c>
      <c r="I14" s="94">
        <v>0</v>
      </c>
      <c r="J14" s="112">
        <v>1</v>
      </c>
      <c r="K14" s="111">
        <v>0</v>
      </c>
      <c r="L14" s="94">
        <v>7</v>
      </c>
      <c r="M14" s="112">
        <v>0</v>
      </c>
      <c r="N14" s="122">
        <f t="shared" si="0"/>
        <v>8</v>
      </c>
      <c r="O14" s="99">
        <f t="shared" si="1"/>
        <v>76.085</v>
      </c>
    </row>
    <row r="15" ht="14.25" spans="1:15">
      <c r="A15" s="57">
        <v>11</v>
      </c>
      <c r="B15" s="65" t="s">
        <v>35</v>
      </c>
      <c r="C15" s="109">
        <v>3.01</v>
      </c>
      <c r="D15" s="110">
        <f t="shared" si="2"/>
        <v>66.9725</v>
      </c>
      <c r="E15" s="111">
        <v>0</v>
      </c>
      <c r="F15" s="94">
        <v>0</v>
      </c>
      <c r="G15" s="112">
        <v>0</v>
      </c>
      <c r="H15" s="111">
        <v>0</v>
      </c>
      <c r="I15" s="94">
        <v>0</v>
      </c>
      <c r="J15" s="112">
        <v>0</v>
      </c>
      <c r="K15" s="111">
        <v>0</v>
      </c>
      <c r="L15" s="94">
        <v>0</v>
      </c>
      <c r="M15" s="112">
        <v>0</v>
      </c>
      <c r="N15" s="122">
        <f t="shared" si="0"/>
        <v>0</v>
      </c>
      <c r="O15" s="99">
        <f t="shared" si="1"/>
        <v>66.9725</v>
      </c>
    </row>
    <row r="16" ht="14.25" spans="1:15">
      <c r="A16" s="57">
        <v>12</v>
      </c>
      <c r="B16" s="65" t="s">
        <v>36</v>
      </c>
      <c r="C16" s="109">
        <v>2.96</v>
      </c>
      <c r="D16" s="110">
        <v>65.86</v>
      </c>
      <c r="E16" s="111">
        <v>0</v>
      </c>
      <c r="F16" s="94">
        <v>0</v>
      </c>
      <c r="G16" s="112">
        <v>0</v>
      </c>
      <c r="H16" s="111">
        <v>6</v>
      </c>
      <c r="I16" s="94">
        <v>1</v>
      </c>
      <c r="J16" s="112">
        <v>0</v>
      </c>
      <c r="K16" s="111">
        <v>0</v>
      </c>
      <c r="L16" s="94">
        <v>6.5</v>
      </c>
      <c r="M16" s="112">
        <v>0</v>
      </c>
      <c r="N16" s="122">
        <f t="shared" si="0"/>
        <v>13.5</v>
      </c>
      <c r="O16" s="99">
        <f t="shared" si="1"/>
        <v>79.36</v>
      </c>
    </row>
    <row r="17" ht="14.25" spans="1:15">
      <c r="A17" s="115">
        <v>13</v>
      </c>
      <c r="B17" s="65" t="s">
        <v>37</v>
      </c>
      <c r="C17" s="109">
        <v>2.9</v>
      </c>
      <c r="D17" s="110">
        <v>65.25</v>
      </c>
      <c r="E17" s="111">
        <v>0</v>
      </c>
      <c r="F17" s="94">
        <v>0</v>
      </c>
      <c r="G17" s="112">
        <v>0</v>
      </c>
      <c r="H17" s="111">
        <v>6.5</v>
      </c>
      <c r="I17" s="94">
        <v>2</v>
      </c>
      <c r="J17" s="112">
        <v>0</v>
      </c>
      <c r="K17" s="111">
        <v>4</v>
      </c>
      <c r="L17" s="102">
        <v>10</v>
      </c>
      <c r="M17" s="112">
        <v>0</v>
      </c>
      <c r="N17" s="122">
        <f t="shared" si="0"/>
        <v>22.5</v>
      </c>
      <c r="O17" s="99">
        <f t="shared" si="1"/>
        <v>87.75</v>
      </c>
    </row>
    <row r="18" ht="14.25" spans="1:15">
      <c r="A18" s="57">
        <v>14</v>
      </c>
      <c r="B18" s="65" t="s">
        <v>38</v>
      </c>
      <c r="C18" s="109">
        <v>2.9</v>
      </c>
      <c r="D18" s="110">
        <f>(C18*22.25)</f>
        <v>64.525</v>
      </c>
      <c r="E18" s="111">
        <v>0</v>
      </c>
      <c r="F18" s="94">
        <v>0</v>
      </c>
      <c r="G18" s="112">
        <v>0</v>
      </c>
      <c r="H18" s="111">
        <v>0</v>
      </c>
      <c r="I18" s="94">
        <v>0</v>
      </c>
      <c r="J18" s="112">
        <v>0</v>
      </c>
      <c r="K18" s="111">
        <v>0</v>
      </c>
      <c r="L18" s="94">
        <v>10</v>
      </c>
      <c r="M18" s="112">
        <v>0</v>
      </c>
      <c r="N18" s="122">
        <f t="shared" si="0"/>
        <v>10</v>
      </c>
      <c r="O18" s="99">
        <f t="shared" si="1"/>
        <v>74.525</v>
      </c>
    </row>
    <row r="19" ht="14.25" spans="1:15">
      <c r="A19" s="57">
        <v>15</v>
      </c>
      <c r="B19" s="65" t="s">
        <v>39</v>
      </c>
      <c r="C19" s="109">
        <v>2.87</v>
      </c>
      <c r="D19" s="110">
        <f>(C19*22.25)</f>
        <v>63.8575</v>
      </c>
      <c r="E19" s="111">
        <v>0</v>
      </c>
      <c r="F19" s="94">
        <v>0</v>
      </c>
      <c r="G19" s="112">
        <v>0</v>
      </c>
      <c r="H19" s="111">
        <v>1</v>
      </c>
      <c r="I19" s="94">
        <v>0</v>
      </c>
      <c r="J19" s="112">
        <v>0</v>
      </c>
      <c r="K19" s="111">
        <v>0</v>
      </c>
      <c r="L19" s="94">
        <v>6</v>
      </c>
      <c r="M19" s="112">
        <v>0</v>
      </c>
      <c r="N19" s="122">
        <f t="shared" si="0"/>
        <v>7</v>
      </c>
      <c r="O19" s="99">
        <f t="shared" si="1"/>
        <v>70.8575</v>
      </c>
    </row>
    <row r="20" ht="14.25" spans="1:15">
      <c r="A20" s="57">
        <v>16</v>
      </c>
      <c r="B20" s="65" t="s">
        <v>40</v>
      </c>
      <c r="C20" s="109">
        <v>2.86</v>
      </c>
      <c r="D20" s="110">
        <f>(C20*22.25)</f>
        <v>63.635</v>
      </c>
      <c r="E20" s="111">
        <v>0</v>
      </c>
      <c r="F20" s="94">
        <v>0</v>
      </c>
      <c r="G20" s="112">
        <v>0</v>
      </c>
      <c r="H20" s="111">
        <v>0</v>
      </c>
      <c r="I20" s="94">
        <v>0</v>
      </c>
      <c r="J20" s="112">
        <v>0</v>
      </c>
      <c r="K20" s="111">
        <v>0</v>
      </c>
      <c r="L20" s="94">
        <v>6.5</v>
      </c>
      <c r="M20" s="112">
        <v>0</v>
      </c>
      <c r="N20" s="122">
        <f t="shared" si="0"/>
        <v>6.5</v>
      </c>
      <c r="O20" s="99">
        <f t="shared" si="1"/>
        <v>70.135</v>
      </c>
    </row>
    <row r="21" ht="14.25" spans="1:15">
      <c r="A21" s="57">
        <v>17</v>
      </c>
      <c r="B21" s="65" t="s">
        <v>41</v>
      </c>
      <c r="C21" s="109">
        <v>2.82</v>
      </c>
      <c r="D21" s="110">
        <v>62.745</v>
      </c>
      <c r="E21" s="111">
        <v>0</v>
      </c>
      <c r="F21" s="94">
        <v>0</v>
      </c>
      <c r="G21" s="112">
        <v>0</v>
      </c>
      <c r="H21" s="111">
        <v>6</v>
      </c>
      <c r="I21" s="94">
        <v>0</v>
      </c>
      <c r="J21" s="112">
        <v>0</v>
      </c>
      <c r="K21" s="111">
        <v>0</v>
      </c>
      <c r="L21" s="94">
        <v>2</v>
      </c>
      <c r="M21" s="112">
        <v>0</v>
      </c>
      <c r="N21" s="122">
        <f t="shared" si="0"/>
        <v>8</v>
      </c>
      <c r="O21" s="99">
        <f t="shared" si="1"/>
        <v>70.745</v>
      </c>
    </row>
    <row r="22" ht="14.25" spans="1:15">
      <c r="A22" s="57">
        <v>18</v>
      </c>
      <c r="B22" s="65" t="s">
        <v>42</v>
      </c>
      <c r="C22" s="109">
        <v>2.78</v>
      </c>
      <c r="D22" s="110">
        <v>61.86</v>
      </c>
      <c r="E22" s="111">
        <v>9</v>
      </c>
      <c r="F22" s="94">
        <v>6</v>
      </c>
      <c r="G22" s="112">
        <v>7.5</v>
      </c>
      <c r="H22" s="111">
        <v>10</v>
      </c>
      <c r="I22" s="94">
        <v>12</v>
      </c>
      <c r="J22" s="112">
        <v>6</v>
      </c>
      <c r="K22" s="111">
        <v>10</v>
      </c>
      <c r="L22" s="94">
        <v>10</v>
      </c>
      <c r="M22" s="112">
        <v>0</v>
      </c>
      <c r="N22" s="122">
        <f t="shared" si="0"/>
        <v>70.5</v>
      </c>
      <c r="O22" s="99">
        <f t="shared" si="1"/>
        <v>132.36</v>
      </c>
    </row>
    <row r="23" ht="14.25" spans="1:15">
      <c r="A23" s="57">
        <v>19</v>
      </c>
      <c r="B23" s="65" t="s">
        <v>43</v>
      </c>
      <c r="C23" s="109">
        <v>2.78</v>
      </c>
      <c r="D23" s="110">
        <f>C23*22.25</f>
        <v>61.855</v>
      </c>
      <c r="E23" s="111">
        <v>1</v>
      </c>
      <c r="F23" s="94">
        <v>0</v>
      </c>
      <c r="G23" s="112">
        <v>0</v>
      </c>
      <c r="H23" s="111">
        <v>0</v>
      </c>
      <c r="I23" s="94">
        <v>0</v>
      </c>
      <c r="J23" s="112">
        <v>0</v>
      </c>
      <c r="K23" s="111">
        <v>0</v>
      </c>
      <c r="L23" s="94">
        <v>3</v>
      </c>
      <c r="M23" s="112">
        <v>0</v>
      </c>
      <c r="N23" s="122">
        <f t="shared" si="0"/>
        <v>4</v>
      </c>
      <c r="O23" s="99">
        <f t="shared" si="1"/>
        <v>65.855</v>
      </c>
    </row>
    <row r="24" ht="14.25" spans="1:15">
      <c r="A24" s="57">
        <v>20</v>
      </c>
      <c r="B24" s="65" t="s">
        <v>44</v>
      </c>
      <c r="C24" s="109">
        <v>2.72</v>
      </c>
      <c r="D24" s="110">
        <v>61.209</v>
      </c>
      <c r="E24" s="111">
        <v>0</v>
      </c>
      <c r="F24" s="94">
        <v>0</v>
      </c>
      <c r="G24" s="112">
        <v>0</v>
      </c>
      <c r="H24" s="111">
        <v>5</v>
      </c>
      <c r="I24" s="94">
        <v>0</v>
      </c>
      <c r="J24" s="112">
        <v>0</v>
      </c>
      <c r="K24" s="111">
        <v>1</v>
      </c>
      <c r="L24" s="102">
        <v>10</v>
      </c>
      <c r="M24" s="112">
        <v>0</v>
      </c>
      <c r="N24" s="122">
        <f t="shared" si="0"/>
        <v>16</v>
      </c>
      <c r="O24" s="99">
        <f t="shared" si="1"/>
        <v>77.209</v>
      </c>
    </row>
    <row r="25" ht="14.25" spans="1:15">
      <c r="A25" s="57">
        <v>21</v>
      </c>
      <c r="B25" s="65" t="s">
        <v>45</v>
      </c>
      <c r="C25" s="109">
        <v>2.74</v>
      </c>
      <c r="D25" s="110">
        <v>60.965</v>
      </c>
      <c r="E25" s="111">
        <v>4.5</v>
      </c>
      <c r="F25" s="94">
        <v>4</v>
      </c>
      <c r="G25" s="112">
        <v>0</v>
      </c>
      <c r="H25" s="111">
        <v>12</v>
      </c>
      <c r="I25" s="94">
        <v>12</v>
      </c>
      <c r="J25" s="112">
        <v>0</v>
      </c>
      <c r="K25" s="111">
        <v>9.5</v>
      </c>
      <c r="L25" s="94">
        <v>9</v>
      </c>
      <c r="M25" s="112">
        <v>0</v>
      </c>
      <c r="N25" s="122">
        <f t="shared" si="0"/>
        <v>51</v>
      </c>
      <c r="O25" s="99">
        <f t="shared" si="1"/>
        <v>111.965</v>
      </c>
    </row>
    <row r="26" ht="14.25" spans="1:15">
      <c r="A26" s="57">
        <v>22</v>
      </c>
      <c r="B26" s="65" t="s">
        <v>46</v>
      </c>
      <c r="C26" s="109">
        <v>2.67</v>
      </c>
      <c r="D26" s="110">
        <v>60</v>
      </c>
      <c r="E26" s="111">
        <v>0</v>
      </c>
      <c r="F26" s="94">
        <v>0</v>
      </c>
      <c r="G26" s="112">
        <v>0</v>
      </c>
      <c r="H26" s="111">
        <v>1</v>
      </c>
      <c r="I26" s="94">
        <v>0</v>
      </c>
      <c r="J26" s="112">
        <v>1</v>
      </c>
      <c r="K26" s="111">
        <v>0</v>
      </c>
      <c r="L26" s="94">
        <v>10</v>
      </c>
      <c r="M26" s="112">
        <v>0</v>
      </c>
      <c r="N26" s="122">
        <f t="shared" si="0"/>
        <v>12</v>
      </c>
      <c r="O26" s="99">
        <f t="shared" si="1"/>
        <v>72</v>
      </c>
    </row>
    <row r="27" ht="14.25" spans="1:15">
      <c r="A27" s="57">
        <v>23</v>
      </c>
      <c r="B27" s="65" t="s">
        <v>47</v>
      </c>
      <c r="C27" s="109">
        <v>2.66</v>
      </c>
      <c r="D27" s="110">
        <v>59.2</v>
      </c>
      <c r="E27" s="111">
        <v>4.5</v>
      </c>
      <c r="F27" s="94">
        <v>0</v>
      </c>
      <c r="G27" s="112">
        <v>0</v>
      </c>
      <c r="H27" s="111">
        <v>12</v>
      </c>
      <c r="I27" s="94">
        <v>0</v>
      </c>
      <c r="J27" s="112">
        <v>0</v>
      </c>
      <c r="K27" s="111">
        <v>0</v>
      </c>
      <c r="L27" s="94">
        <v>8</v>
      </c>
      <c r="M27" s="112">
        <v>0</v>
      </c>
      <c r="N27" s="122">
        <f t="shared" si="0"/>
        <v>24.5</v>
      </c>
      <c r="O27" s="99">
        <f t="shared" si="1"/>
        <v>83.7</v>
      </c>
    </row>
    <row r="28" ht="14.25" spans="1:15">
      <c r="A28" s="57">
        <v>24</v>
      </c>
      <c r="B28" s="65" t="s">
        <v>48</v>
      </c>
      <c r="C28" s="109">
        <v>2.66</v>
      </c>
      <c r="D28" s="110">
        <f>C28*22.25</f>
        <v>59.185</v>
      </c>
      <c r="E28" s="111">
        <v>0</v>
      </c>
      <c r="F28" s="94">
        <v>5</v>
      </c>
      <c r="G28" s="112">
        <v>0</v>
      </c>
      <c r="H28" s="111">
        <v>0</v>
      </c>
      <c r="I28" s="102">
        <v>12</v>
      </c>
      <c r="J28" s="112">
        <v>0</v>
      </c>
      <c r="K28" s="111">
        <v>0</v>
      </c>
      <c r="L28" s="94">
        <v>8.5</v>
      </c>
      <c r="M28" s="112">
        <v>0</v>
      </c>
      <c r="N28" s="122">
        <f t="shared" si="0"/>
        <v>25.5</v>
      </c>
      <c r="O28" s="99">
        <f t="shared" si="1"/>
        <v>84.685</v>
      </c>
    </row>
    <row r="29" ht="14.25" spans="1:15">
      <c r="A29" s="57">
        <v>25</v>
      </c>
      <c r="B29" s="65" t="s">
        <v>49</v>
      </c>
      <c r="C29" s="109">
        <v>2.65</v>
      </c>
      <c r="D29" s="110">
        <v>58.9625</v>
      </c>
      <c r="E29" s="114">
        <v>28</v>
      </c>
      <c r="F29" s="102">
        <v>13.5</v>
      </c>
      <c r="G29" s="102">
        <v>8</v>
      </c>
      <c r="H29" s="102">
        <v>7</v>
      </c>
      <c r="I29" s="102">
        <v>3</v>
      </c>
      <c r="J29" s="102">
        <v>2</v>
      </c>
      <c r="K29" s="111">
        <v>0</v>
      </c>
      <c r="L29" s="102">
        <v>10</v>
      </c>
      <c r="M29" s="112">
        <v>0</v>
      </c>
      <c r="N29" s="122">
        <f t="shared" si="0"/>
        <v>71.5</v>
      </c>
      <c r="O29" s="99">
        <f t="shared" si="1"/>
        <v>130.4625</v>
      </c>
    </row>
    <row r="30" ht="14.25" spans="1:15">
      <c r="A30" s="57">
        <v>26</v>
      </c>
      <c r="B30" s="65" t="s">
        <v>50</v>
      </c>
      <c r="C30" s="109">
        <v>2.63</v>
      </c>
      <c r="D30" s="110">
        <f>C30*22.25</f>
        <v>58.5175</v>
      </c>
      <c r="E30" s="111">
        <v>0</v>
      </c>
      <c r="F30" s="94">
        <v>0</v>
      </c>
      <c r="G30" s="112">
        <v>0</v>
      </c>
      <c r="H30" s="111">
        <v>2</v>
      </c>
      <c r="I30" s="94">
        <v>0</v>
      </c>
      <c r="J30" s="112">
        <v>0</v>
      </c>
      <c r="K30" s="111">
        <v>0</v>
      </c>
      <c r="L30" s="94">
        <v>6</v>
      </c>
      <c r="M30" s="112">
        <v>0</v>
      </c>
      <c r="N30" s="122">
        <f t="shared" si="0"/>
        <v>8</v>
      </c>
      <c r="O30" s="99">
        <f t="shared" si="1"/>
        <v>66.5175</v>
      </c>
    </row>
    <row r="31" ht="14.25" spans="1:15">
      <c r="A31" s="57">
        <v>27</v>
      </c>
      <c r="B31" s="65" t="s">
        <v>51</v>
      </c>
      <c r="C31" s="109">
        <v>2.5</v>
      </c>
      <c r="D31" s="110">
        <f>(C31*22.25)</f>
        <v>55.625</v>
      </c>
      <c r="E31" s="111">
        <v>0</v>
      </c>
      <c r="F31" s="94">
        <v>0</v>
      </c>
      <c r="G31" s="112">
        <v>0</v>
      </c>
      <c r="H31" s="111">
        <v>3</v>
      </c>
      <c r="I31" s="94">
        <v>0</v>
      </c>
      <c r="J31" s="112">
        <v>0</v>
      </c>
      <c r="K31" s="111">
        <v>0</v>
      </c>
      <c r="L31" s="94">
        <v>3</v>
      </c>
      <c r="M31" s="112">
        <v>0</v>
      </c>
      <c r="N31" s="122">
        <f t="shared" si="0"/>
        <v>6</v>
      </c>
      <c r="O31" s="99">
        <f t="shared" si="1"/>
        <v>61.625</v>
      </c>
    </row>
    <row r="32" ht="14.25" spans="1:15">
      <c r="A32" s="57">
        <v>28</v>
      </c>
      <c r="B32" s="65" t="s">
        <v>52</v>
      </c>
      <c r="C32" s="109">
        <v>2.49</v>
      </c>
      <c r="D32" s="110">
        <v>55.4</v>
      </c>
      <c r="E32" s="111">
        <v>5.5</v>
      </c>
      <c r="F32" s="94">
        <v>0</v>
      </c>
      <c r="G32" s="112">
        <v>0</v>
      </c>
      <c r="H32" s="111">
        <v>4</v>
      </c>
      <c r="I32" s="94">
        <v>0</v>
      </c>
      <c r="J32" s="112">
        <v>0</v>
      </c>
      <c r="K32" s="111">
        <v>0</v>
      </c>
      <c r="L32" s="94">
        <v>10</v>
      </c>
      <c r="M32" s="112">
        <v>0</v>
      </c>
      <c r="N32" s="122">
        <f t="shared" si="0"/>
        <v>19.5</v>
      </c>
      <c r="O32" s="99">
        <f t="shared" si="1"/>
        <v>74.9</v>
      </c>
    </row>
    <row r="33" ht="14.25" spans="1:15">
      <c r="A33" s="57">
        <v>29</v>
      </c>
      <c r="B33" s="65" t="s">
        <v>53</v>
      </c>
      <c r="C33" s="109">
        <v>2.45</v>
      </c>
      <c r="D33" s="110">
        <v>55</v>
      </c>
      <c r="E33" s="111">
        <v>0</v>
      </c>
      <c r="F33" s="94">
        <v>0</v>
      </c>
      <c r="G33" s="112">
        <v>0</v>
      </c>
      <c r="H33" s="111">
        <v>0</v>
      </c>
      <c r="I33" s="102">
        <v>12</v>
      </c>
      <c r="J33" s="112">
        <v>0</v>
      </c>
      <c r="K33" s="111">
        <v>0</v>
      </c>
      <c r="L33" s="102">
        <v>10</v>
      </c>
      <c r="M33" s="112">
        <v>0</v>
      </c>
      <c r="N33" s="122">
        <f t="shared" si="0"/>
        <v>22</v>
      </c>
      <c r="O33" s="99">
        <f t="shared" si="1"/>
        <v>77</v>
      </c>
    </row>
    <row r="34" ht="14.25" spans="1:15">
      <c r="A34" s="57">
        <v>30</v>
      </c>
      <c r="B34" s="65" t="s">
        <v>54</v>
      </c>
      <c r="C34" s="109">
        <v>2.46</v>
      </c>
      <c r="D34" s="110">
        <f>C34*22.25</f>
        <v>54.735</v>
      </c>
      <c r="E34" s="111">
        <v>0</v>
      </c>
      <c r="F34" s="94">
        <v>4</v>
      </c>
      <c r="G34" s="112">
        <v>0</v>
      </c>
      <c r="H34" s="111">
        <v>0</v>
      </c>
      <c r="I34" s="94">
        <v>6</v>
      </c>
      <c r="J34" s="112">
        <v>0</v>
      </c>
      <c r="K34" s="111">
        <v>0</v>
      </c>
      <c r="L34" s="94">
        <v>4.5</v>
      </c>
      <c r="M34" s="112">
        <v>0</v>
      </c>
      <c r="N34" s="122">
        <f t="shared" si="0"/>
        <v>14.5</v>
      </c>
      <c r="O34" s="99">
        <f t="shared" si="1"/>
        <v>69.235</v>
      </c>
    </row>
    <row r="35" ht="14.25" spans="1:15">
      <c r="A35" s="57">
        <v>31</v>
      </c>
      <c r="B35" s="65" t="s">
        <v>55</v>
      </c>
      <c r="C35" s="109">
        <v>2.45</v>
      </c>
      <c r="D35" s="110">
        <v>54.5</v>
      </c>
      <c r="E35" s="111">
        <v>0</v>
      </c>
      <c r="F35" s="94">
        <v>0</v>
      </c>
      <c r="G35" s="112">
        <v>0</v>
      </c>
      <c r="H35" s="111">
        <v>1</v>
      </c>
      <c r="I35" s="94">
        <v>0</v>
      </c>
      <c r="J35" s="112">
        <v>0</v>
      </c>
      <c r="K35" s="111">
        <v>0</v>
      </c>
      <c r="L35" s="94">
        <v>10</v>
      </c>
      <c r="M35" s="112">
        <v>0</v>
      </c>
      <c r="N35" s="122">
        <f t="shared" si="0"/>
        <v>11</v>
      </c>
      <c r="O35" s="99">
        <f t="shared" si="1"/>
        <v>65.5</v>
      </c>
    </row>
    <row r="36" ht="14.25" spans="1:15">
      <c r="A36" s="57">
        <v>32</v>
      </c>
      <c r="B36" s="65" t="s">
        <v>56</v>
      </c>
      <c r="C36" s="109">
        <v>2.43</v>
      </c>
      <c r="D36" s="110">
        <f>(C36*22.25)</f>
        <v>54.0675</v>
      </c>
      <c r="E36" s="111">
        <v>0</v>
      </c>
      <c r="F36" s="94">
        <v>0</v>
      </c>
      <c r="G36" s="112">
        <v>0</v>
      </c>
      <c r="H36" s="111">
        <v>1</v>
      </c>
      <c r="I36" s="94">
        <v>0</v>
      </c>
      <c r="J36" s="112">
        <v>1</v>
      </c>
      <c r="K36" s="111">
        <v>0</v>
      </c>
      <c r="L36" s="94">
        <v>10</v>
      </c>
      <c r="M36" s="112">
        <v>0</v>
      </c>
      <c r="N36" s="122">
        <f t="shared" si="0"/>
        <v>12</v>
      </c>
      <c r="O36" s="99">
        <f t="shared" si="1"/>
        <v>66.0675</v>
      </c>
    </row>
    <row r="37" ht="14.25" spans="1:15">
      <c r="A37" s="57">
        <v>33</v>
      </c>
      <c r="B37" s="65" t="s">
        <v>57</v>
      </c>
      <c r="C37" s="109">
        <v>2.29</v>
      </c>
      <c r="D37" s="110">
        <f>C37*22.25</f>
        <v>50.9525</v>
      </c>
      <c r="E37" s="111">
        <v>0</v>
      </c>
      <c r="F37" s="94">
        <v>0</v>
      </c>
      <c r="G37" s="112">
        <v>0</v>
      </c>
      <c r="H37" s="111">
        <v>2</v>
      </c>
      <c r="I37" s="94">
        <v>0</v>
      </c>
      <c r="J37" s="112">
        <v>0</v>
      </c>
      <c r="K37" s="111">
        <v>0</v>
      </c>
      <c r="L37" s="94">
        <v>2.5</v>
      </c>
      <c r="M37" s="112">
        <v>0</v>
      </c>
      <c r="N37" s="122">
        <f t="shared" si="0"/>
        <v>4.5</v>
      </c>
      <c r="O37" s="99">
        <f t="shared" si="1"/>
        <v>55.4525</v>
      </c>
    </row>
    <row r="38" ht="14.25" spans="1:15">
      <c r="A38" s="57">
        <v>34</v>
      </c>
      <c r="B38" s="65" t="s">
        <v>58</v>
      </c>
      <c r="C38" s="109">
        <v>2.26</v>
      </c>
      <c r="D38" s="110">
        <f>C38*22.25</f>
        <v>50.285</v>
      </c>
      <c r="E38" s="111">
        <v>0</v>
      </c>
      <c r="F38" s="94">
        <v>0</v>
      </c>
      <c r="G38" s="112">
        <v>0</v>
      </c>
      <c r="H38" s="114">
        <v>12</v>
      </c>
      <c r="I38" s="102">
        <v>12</v>
      </c>
      <c r="J38" s="113">
        <v>2</v>
      </c>
      <c r="K38" s="114">
        <v>5</v>
      </c>
      <c r="L38" s="102">
        <v>10</v>
      </c>
      <c r="M38" s="112">
        <v>0</v>
      </c>
      <c r="N38" s="122">
        <f t="shared" si="0"/>
        <v>41</v>
      </c>
      <c r="O38" s="99">
        <f t="shared" si="1"/>
        <v>91.285</v>
      </c>
    </row>
    <row r="39" ht="14.25" spans="1:15">
      <c r="A39" s="57">
        <v>35</v>
      </c>
      <c r="B39" s="65" t="s">
        <v>59</v>
      </c>
      <c r="C39" s="109">
        <v>2.215</v>
      </c>
      <c r="D39" s="110">
        <v>49.28</v>
      </c>
      <c r="E39" s="111">
        <v>1</v>
      </c>
      <c r="F39" s="94">
        <v>0</v>
      </c>
      <c r="G39" s="112">
        <v>0</v>
      </c>
      <c r="H39" s="111">
        <v>5</v>
      </c>
      <c r="I39" s="94">
        <v>0</v>
      </c>
      <c r="J39" s="112">
        <v>0</v>
      </c>
      <c r="K39" s="111">
        <v>0</v>
      </c>
      <c r="L39" s="94">
        <v>8</v>
      </c>
      <c r="M39" s="112">
        <v>0</v>
      </c>
      <c r="N39" s="122">
        <f t="shared" si="0"/>
        <v>14</v>
      </c>
      <c r="O39" s="99">
        <f t="shared" si="1"/>
        <v>63.28</v>
      </c>
    </row>
    <row r="40" ht="14.25" spans="1:15">
      <c r="A40" s="57">
        <v>36</v>
      </c>
      <c r="B40" s="65" t="s">
        <v>60</v>
      </c>
      <c r="C40" s="109">
        <v>2.02</v>
      </c>
      <c r="D40" s="110">
        <f>C40*22.25</f>
        <v>44.945</v>
      </c>
      <c r="E40" s="111">
        <v>0</v>
      </c>
      <c r="F40" s="94">
        <v>0</v>
      </c>
      <c r="G40" s="112">
        <v>0</v>
      </c>
      <c r="H40" s="111">
        <v>0</v>
      </c>
      <c r="I40" s="94">
        <v>0</v>
      </c>
      <c r="J40" s="112">
        <v>0</v>
      </c>
      <c r="K40" s="111">
        <v>0</v>
      </c>
      <c r="L40" s="94">
        <v>0</v>
      </c>
      <c r="M40" s="112">
        <v>0</v>
      </c>
      <c r="N40" s="122">
        <f t="shared" si="0"/>
        <v>0</v>
      </c>
      <c r="O40" s="99">
        <f t="shared" si="1"/>
        <v>44.945</v>
      </c>
    </row>
    <row r="41" ht="14.25" spans="1:15">
      <c r="A41" s="57">
        <v>37</v>
      </c>
      <c r="B41" s="65" t="s">
        <v>61</v>
      </c>
      <c r="C41" s="109">
        <v>1.95</v>
      </c>
      <c r="D41" s="110">
        <v>43.4</v>
      </c>
      <c r="E41" s="111">
        <v>1</v>
      </c>
      <c r="F41" s="94">
        <v>0</v>
      </c>
      <c r="G41" s="112">
        <v>0</v>
      </c>
      <c r="H41" s="111">
        <v>0</v>
      </c>
      <c r="I41" s="94">
        <v>0</v>
      </c>
      <c r="J41" s="112">
        <v>0</v>
      </c>
      <c r="K41" s="111">
        <v>1</v>
      </c>
      <c r="L41" s="94">
        <v>0</v>
      </c>
      <c r="M41" s="112">
        <v>0</v>
      </c>
      <c r="N41" s="122">
        <f t="shared" si="0"/>
        <v>2</v>
      </c>
      <c r="O41" s="99">
        <f t="shared" si="1"/>
        <v>45.4</v>
      </c>
    </row>
    <row r="42" ht="14.25" spans="1:15">
      <c r="A42" s="57">
        <v>38</v>
      </c>
      <c r="B42" s="65" t="s">
        <v>62</v>
      </c>
      <c r="C42" s="109">
        <v>1.93</v>
      </c>
      <c r="D42" s="110">
        <f>C42*22.25</f>
        <v>42.9425</v>
      </c>
      <c r="E42" s="111">
        <v>0</v>
      </c>
      <c r="F42" s="94">
        <v>0</v>
      </c>
      <c r="G42" s="112">
        <v>0</v>
      </c>
      <c r="H42" s="111">
        <v>0</v>
      </c>
      <c r="I42" s="94">
        <v>0</v>
      </c>
      <c r="J42" s="112">
        <v>0</v>
      </c>
      <c r="K42" s="111">
        <v>0</v>
      </c>
      <c r="L42" s="94">
        <v>0</v>
      </c>
      <c r="M42" s="112">
        <v>0</v>
      </c>
      <c r="N42" s="122">
        <f t="shared" si="0"/>
        <v>0</v>
      </c>
      <c r="O42" s="99">
        <f t="shared" si="1"/>
        <v>42.9425</v>
      </c>
    </row>
    <row r="43" ht="14.25" spans="1:15">
      <c r="A43" s="57">
        <v>39</v>
      </c>
      <c r="B43" s="65" t="s">
        <v>63</v>
      </c>
      <c r="C43" s="109">
        <v>1.85</v>
      </c>
      <c r="D43" s="110">
        <v>41.5</v>
      </c>
      <c r="E43" s="111">
        <v>4.5</v>
      </c>
      <c r="F43" s="94">
        <v>0</v>
      </c>
      <c r="G43" s="112">
        <v>0</v>
      </c>
      <c r="H43" s="111">
        <v>0</v>
      </c>
      <c r="I43" s="94">
        <v>0</v>
      </c>
      <c r="J43" s="112">
        <v>0</v>
      </c>
      <c r="K43" s="111">
        <v>0</v>
      </c>
      <c r="L43" s="94">
        <v>5</v>
      </c>
      <c r="M43" s="112">
        <v>0</v>
      </c>
      <c r="N43" s="122">
        <f t="shared" si="0"/>
        <v>9.5</v>
      </c>
      <c r="O43" s="99">
        <f t="shared" si="1"/>
        <v>51</v>
      </c>
    </row>
  </sheetData>
  <sortState ref="B5:O43">
    <sortCondition ref="D5:D43" descending="1"/>
    <sortCondition ref="O5:O43" descending="1"/>
  </sortState>
  <mergeCells count="10">
    <mergeCell ref="A1:B1"/>
    <mergeCell ref="C1:D1"/>
    <mergeCell ref="E1:N1"/>
    <mergeCell ref="A2:B2"/>
    <mergeCell ref="E2:G2"/>
    <mergeCell ref="H2:J2"/>
    <mergeCell ref="K2:M2"/>
    <mergeCell ref="A3:B3"/>
    <mergeCell ref="N2:N4"/>
    <mergeCell ref="O1:O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0"/>
  <sheetViews>
    <sheetView workbookViewId="0">
      <selection activeCell="L13" sqref="L13"/>
    </sheetView>
  </sheetViews>
  <sheetFormatPr defaultColWidth="8.875" defaultRowHeight="13.5"/>
  <cols>
    <col min="1" max="14" width="8.875" style="90"/>
    <col min="15" max="15" width="9.5" style="90"/>
    <col min="16" max="16384" width="8.875" style="90"/>
  </cols>
  <sheetData>
    <row r="1" ht="14.25" spans="1:15">
      <c r="A1" s="91" t="s">
        <v>0</v>
      </c>
      <c r="B1" s="91"/>
      <c r="C1" s="68" t="s">
        <v>1</v>
      </c>
      <c r="D1" s="68"/>
      <c r="E1" s="79" t="s">
        <v>2</v>
      </c>
      <c r="F1" s="79"/>
      <c r="G1" s="79"/>
      <c r="H1" s="79"/>
      <c r="I1" s="79"/>
      <c r="J1" s="79"/>
      <c r="K1" s="79"/>
      <c r="L1" s="79"/>
      <c r="M1" s="79"/>
      <c r="N1" s="79"/>
      <c r="O1" s="96" t="s">
        <v>3</v>
      </c>
    </row>
    <row r="2" ht="14.25" spans="1:15">
      <c r="A2" s="79" t="s">
        <v>4</v>
      </c>
      <c r="B2" s="79"/>
      <c r="C2" s="91"/>
      <c r="D2" s="68" t="s">
        <v>5</v>
      </c>
      <c r="E2" s="79" t="s">
        <v>6</v>
      </c>
      <c r="F2" s="79"/>
      <c r="G2" s="79"/>
      <c r="H2" s="79" t="s">
        <v>7</v>
      </c>
      <c r="I2" s="79"/>
      <c r="J2" s="79"/>
      <c r="K2" s="79" t="s">
        <v>8</v>
      </c>
      <c r="L2" s="79"/>
      <c r="M2" s="79"/>
      <c r="N2" s="79" t="s">
        <v>9</v>
      </c>
      <c r="O2" s="97"/>
    </row>
    <row r="3" ht="48" spans="1:15">
      <c r="A3" s="79" t="s">
        <v>10</v>
      </c>
      <c r="B3" s="79"/>
      <c r="C3" s="68" t="s">
        <v>64</v>
      </c>
      <c r="D3" s="68" t="s">
        <v>12</v>
      </c>
      <c r="E3" s="68" t="s">
        <v>13</v>
      </c>
      <c r="F3" s="68" t="s">
        <v>14</v>
      </c>
      <c r="G3" s="68" t="s">
        <v>15</v>
      </c>
      <c r="H3" s="68" t="s">
        <v>16</v>
      </c>
      <c r="I3" s="68" t="s">
        <v>17</v>
      </c>
      <c r="J3" s="68" t="s">
        <v>18</v>
      </c>
      <c r="K3" s="68" t="s">
        <v>19</v>
      </c>
      <c r="L3" s="68" t="s">
        <v>20</v>
      </c>
      <c r="M3" s="68" t="s">
        <v>21</v>
      </c>
      <c r="N3" s="79"/>
      <c r="O3" s="97"/>
    </row>
    <row r="4" ht="24" spans="1:15">
      <c r="A4" s="79" t="s">
        <v>22</v>
      </c>
      <c r="B4" s="92" t="s">
        <v>23</v>
      </c>
      <c r="C4" s="79"/>
      <c r="D4" s="79">
        <v>100</v>
      </c>
      <c r="E4" s="68" t="s">
        <v>24</v>
      </c>
      <c r="F4" s="68" t="s">
        <v>24</v>
      </c>
      <c r="G4" s="68" t="s">
        <v>24</v>
      </c>
      <c r="H4" s="79">
        <v>12</v>
      </c>
      <c r="I4" s="79">
        <v>12</v>
      </c>
      <c r="J4" s="79">
        <v>6</v>
      </c>
      <c r="K4" s="79">
        <v>10</v>
      </c>
      <c r="L4" s="79">
        <v>10</v>
      </c>
      <c r="M4" s="79">
        <v>10</v>
      </c>
      <c r="N4" s="79"/>
      <c r="O4" s="98"/>
    </row>
    <row r="5" ht="14.25" spans="1:15">
      <c r="A5" s="79">
        <v>1</v>
      </c>
      <c r="B5" s="79" t="s">
        <v>65</v>
      </c>
      <c r="C5" s="79">
        <v>3.97</v>
      </c>
      <c r="D5" s="79">
        <f t="shared" ref="D5:D38" si="0">(C5*22.25)</f>
        <v>88.3325</v>
      </c>
      <c r="E5" s="79">
        <v>0</v>
      </c>
      <c r="F5" s="79">
        <v>0</v>
      </c>
      <c r="G5" s="79">
        <v>0</v>
      </c>
      <c r="H5" s="79">
        <v>4.5</v>
      </c>
      <c r="I5" s="79">
        <v>3</v>
      </c>
      <c r="J5" s="79">
        <v>0</v>
      </c>
      <c r="K5" s="79">
        <v>9</v>
      </c>
      <c r="L5" s="79">
        <v>3.5</v>
      </c>
      <c r="M5" s="79">
        <v>0</v>
      </c>
      <c r="N5" s="79">
        <f t="shared" ref="N5:N38" si="1">SUM(E5:M5)</f>
        <v>20</v>
      </c>
      <c r="O5" s="99">
        <f t="shared" ref="O5:O34" si="2">(D5+N5)</f>
        <v>108.3325</v>
      </c>
    </row>
    <row r="6" ht="14.25" spans="1:15">
      <c r="A6" s="79">
        <v>2</v>
      </c>
      <c r="B6" s="79" t="s">
        <v>66</v>
      </c>
      <c r="C6" s="79">
        <v>3.75</v>
      </c>
      <c r="D6" s="79">
        <f t="shared" si="0"/>
        <v>83.4375</v>
      </c>
      <c r="E6" s="79">
        <v>18.5</v>
      </c>
      <c r="F6" s="79">
        <v>0</v>
      </c>
      <c r="G6" s="79">
        <v>0</v>
      </c>
      <c r="H6" s="79">
        <v>1</v>
      </c>
      <c r="I6" s="79">
        <v>0</v>
      </c>
      <c r="J6" s="79">
        <v>0</v>
      </c>
      <c r="K6" s="79">
        <v>1</v>
      </c>
      <c r="L6" s="79">
        <v>0</v>
      </c>
      <c r="M6" s="79">
        <v>0</v>
      </c>
      <c r="N6" s="79">
        <f t="shared" si="1"/>
        <v>20.5</v>
      </c>
      <c r="O6" s="99">
        <f t="shared" si="2"/>
        <v>103.9375</v>
      </c>
    </row>
    <row r="7" ht="14.25" spans="1:15">
      <c r="A7" s="79">
        <v>3</v>
      </c>
      <c r="B7" s="79" t="s">
        <v>67</v>
      </c>
      <c r="C7" s="79">
        <v>3.64</v>
      </c>
      <c r="D7" s="79">
        <f t="shared" si="0"/>
        <v>80.99</v>
      </c>
      <c r="E7" s="79">
        <v>8.5</v>
      </c>
      <c r="F7" s="79">
        <v>0</v>
      </c>
      <c r="G7" s="79">
        <v>0</v>
      </c>
      <c r="H7" s="79">
        <v>1</v>
      </c>
      <c r="I7" s="79">
        <v>0</v>
      </c>
      <c r="J7" s="79">
        <v>0</v>
      </c>
      <c r="K7" s="79">
        <v>1</v>
      </c>
      <c r="L7" s="79">
        <v>0</v>
      </c>
      <c r="M7" s="79">
        <v>0</v>
      </c>
      <c r="N7" s="79">
        <f t="shared" si="1"/>
        <v>10.5</v>
      </c>
      <c r="O7" s="99">
        <f t="shared" si="2"/>
        <v>91.49</v>
      </c>
    </row>
    <row r="8" ht="14.25" spans="1:15">
      <c r="A8" s="79">
        <v>4</v>
      </c>
      <c r="B8" s="79" t="s">
        <v>68</v>
      </c>
      <c r="C8" s="79">
        <v>3.51</v>
      </c>
      <c r="D8" s="79">
        <f t="shared" si="0"/>
        <v>78.0975</v>
      </c>
      <c r="E8" s="79">
        <v>3</v>
      </c>
      <c r="F8" s="79">
        <v>0</v>
      </c>
      <c r="G8" s="79">
        <v>0</v>
      </c>
      <c r="H8" s="81">
        <v>4.6</v>
      </c>
      <c r="I8" s="79">
        <v>2</v>
      </c>
      <c r="J8" s="81">
        <v>3</v>
      </c>
      <c r="K8" s="79">
        <v>1</v>
      </c>
      <c r="L8" s="79">
        <v>1.5</v>
      </c>
      <c r="M8" s="79">
        <v>0</v>
      </c>
      <c r="N8" s="79">
        <f t="shared" si="1"/>
        <v>15.1</v>
      </c>
      <c r="O8" s="99">
        <f t="shared" si="2"/>
        <v>93.1975</v>
      </c>
    </row>
    <row r="9" ht="14.25" spans="1:15">
      <c r="A9" s="79">
        <v>5</v>
      </c>
      <c r="B9" s="79" t="s">
        <v>69</v>
      </c>
      <c r="C9" s="79">
        <v>3.47</v>
      </c>
      <c r="D9" s="79">
        <f t="shared" si="0"/>
        <v>77.2075</v>
      </c>
      <c r="E9" s="81">
        <v>3</v>
      </c>
      <c r="F9" s="81">
        <v>0</v>
      </c>
      <c r="G9" s="79">
        <v>0</v>
      </c>
      <c r="H9" s="81">
        <v>3</v>
      </c>
      <c r="I9" s="81">
        <v>11</v>
      </c>
      <c r="J9" s="79">
        <v>0</v>
      </c>
      <c r="K9" s="79">
        <v>4.5</v>
      </c>
      <c r="L9" s="81">
        <v>5.5</v>
      </c>
      <c r="M9" s="79">
        <v>0</v>
      </c>
      <c r="N9" s="79">
        <f t="shared" si="1"/>
        <v>27</v>
      </c>
      <c r="O9" s="99">
        <f t="shared" si="2"/>
        <v>104.2075</v>
      </c>
    </row>
    <row r="10" ht="14.25" spans="1:15">
      <c r="A10" s="79">
        <v>6</v>
      </c>
      <c r="B10" s="79" t="s">
        <v>70</v>
      </c>
      <c r="C10" s="79">
        <v>3.41</v>
      </c>
      <c r="D10" s="79">
        <f t="shared" si="0"/>
        <v>75.8725</v>
      </c>
      <c r="E10" s="79">
        <v>7</v>
      </c>
      <c r="F10" s="79">
        <v>0</v>
      </c>
      <c r="G10" s="79">
        <v>0</v>
      </c>
      <c r="H10" s="79">
        <v>4.5</v>
      </c>
      <c r="I10" s="79">
        <v>6</v>
      </c>
      <c r="J10" s="79">
        <v>1</v>
      </c>
      <c r="K10" s="79">
        <v>0</v>
      </c>
      <c r="L10" s="79">
        <v>4.5</v>
      </c>
      <c r="M10" s="79">
        <v>0</v>
      </c>
      <c r="N10" s="79">
        <f t="shared" si="1"/>
        <v>23</v>
      </c>
      <c r="O10" s="99">
        <f t="shared" si="2"/>
        <v>98.8725</v>
      </c>
    </row>
    <row r="11" ht="14.25" spans="1:15">
      <c r="A11" s="79">
        <v>7</v>
      </c>
      <c r="B11" s="79" t="s">
        <v>71</v>
      </c>
      <c r="C11" s="79">
        <v>3.37</v>
      </c>
      <c r="D11" s="79">
        <f t="shared" si="0"/>
        <v>74.9825</v>
      </c>
      <c r="E11" s="79">
        <v>3</v>
      </c>
      <c r="F11" s="79">
        <v>0</v>
      </c>
      <c r="G11" s="79">
        <v>0</v>
      </c>
      <c r="H11" s="79">
        <v>3</v>
      </c>
      <c r="I11" s="79">
        <v>4.5</v>
      </c>
      <c r="J11" s="79">
        <v>0</v>
      </c>
      <c r="K11" s="79">
        <v>0</v>
      </c>
      <c r="L11" s="79">
        <v>1</v>
      </c>
      <c r="M11" s="79">
        <v>0</v>
      </c>
      <c r="N11" s="79">
        <f t="shared" si="1"/>
        <v>11.5</v>
      </c>
      <c r="O11" s="99">
        <f t="shared" si="2"/>
        <v>86.4825</v>
      </c>
    </row>
    <row r="12" ht="14.25" spans="1:15">
      <c r="A12" s="79">
        <v>8</v>
      </c>
      <c r="B12" s="79" t="s">
        <v>72</v>
      </c>
      <c r="C12" s="79">
        <v>3.36</v>
      </c>
      <c r="D12" s="79">
        <f t="shared" si="0"/>
        <v>74.76</v>
      </c>
      <c r="E12" s="79">
        <v>0</v>
      </c>
      <c r="F12" s="79">
        <v>0</v>
      </c>
      <c r="G12" s="79">
        <v>0</v>
      </c>
      <c r="H12" s="79">
        <v>1</v>
      </c>
      <c r="I12" s="79">
        <v>0</v>
      </c>
      <c r="J12" s="79">
        <v>0</v>
      </c>
      <c r="K12" s="79">
        <v>0</v>
      </c>
      <c r="L12" s="79">
        <v>1.5</v>
      </c>
      <c r="M12" s="79">
        <v>0</v>
      </c>
      <c r="N12" s="79">
        <f t="shared" si="1"/>
        <v>2.5</v>
      </c>
      <c r="O12" s="99">
        <f t="shared" si="2"/>
        <v>77.26</v>
      </c>
    </row>
    <row r="13" ht="14.25" spans="1:15">
      <c r="A13" s="79">
        <v>9</v>
      </c>
      <c r="B13" s="79" t="s">
        <v>73</v>
      </c>
      <c r="C13" s="79">
        <v>3.34</v>
      </c>
      <c r="D13" s="79">
        <f t="shared" si="0"/>
        <v>74.315</v>
      </c>
      <c r="E13" s="79">
        <v>4.5</v>
      </c>
      <c r="F13" s="79">
        <v>0</v>
      </c>
      <c r="G13" s="79">
        <v>0</v>
      </c>
      <c r="H13" s="79">
        <v>6</v>
      </c>
      <c r="I13" s="79">
        <v>0</v>
      </c>
      <c r="J13" s="79">
        <v>0</v>
      </c>
      <c r="K13" s="79">
        <v>0</v>
      </c>
      <c r="L13" s="100">
        <v>1</v>
      </c>
      <c r="M13" s="79">
        <v>0</v>
      </c>
      <c r="N13" s="79">
        <f t="shared" si="1"/>
        <v>11.5</v>
      </c>
      <c r="O13" s="99">
        <f t="shared" si="2"/>
        <v>85.815</v>
      </c>
    </row>
    <row r="14" ht="14.25" spans="1:15">
      <c r="A14" s="79">
        <v>10</v>
      </c>
      <c r="B14" s="79" t="s">
        <v>74</v>
      </c>
      <c r="C14" s="79">
        <v>3.34</v>
      </c>
      <c r="D14" s="79">
        <f t="shared" si="0"/>
        <v>74.315</v>
      </c>
      <c r="E14" s="79">
        <v>0</v>
      </c>
      <c r="F14" s="79">
        <v>0</v>
      </c>
      <c r="G14" s="79">
        <v>0</v>
      </c>
      <c r="H14" s="79">
        <v>2</v>
      </c>
      <c r="I14" s="79">
        <v>0</v>
      </c>
      <c r="J14" s="79">
        <v>0</v>
      </c>
      <c r="K14" s="79">
        <v>0</v>
      </c>
      <c r="L14" s="79">
        <v>0</v>
      </c>
      <c r="M14" s="79">
        <v>0</v>
      </c>
      <c r="N14" s="79">
        <f t="shared" si="1"/>
        <v>2</v>
      </c>
      <c r="O14" s="99">
        <f t="shared" si="2"/>
        <v>76.315</v>
      </c>
    </row>
    <row r="15" ht="14.25" spans="1:15">
      <c r="A15" s="79">
        <v>11</v>
      </c>
      <c r="B15" s="79" t="s">
        <v>75</v>
      </c>
      <c r="C15" s="79">
        <v>3.31</v>
      </c>
      <c r="D15" s="79">
        <f t="shared" si="0"/>
        <v>73.6475</v>
      </c>
      <c r="E15" s="79">
        <v>6</v>
      </c>
      <c r="F15" s="79">
        <v>0</v>
      </c>
      <c r="G15" s="79">
        <v>0</v>
      </c>
      <c r="H15" s="79">
        <v>0</v>
      </c>
      <c r="I15" s="79">
        <v>0</v>
      </c>
      <c r="J15" s="79">
        <v>0</v>
      </c>
      <c r="K15" s="79">
        <v>0</v>
      </c>
      <c r="L15" s="79">
        <v>8.5</v>
      </c>
      <c r="M15" s="79">
        <v>0</v>
      </c>
      <c r="N15" s="79">
        <f t="shared" si="1"/>
        <v>14.5</v>
      </c>
      <c r="O15" s="99">
        <f t="shared" si="2"/>
        <v>88.1475</v>
      </c>
    </row>
    <row r="16" ht="14.25" spans="1:15">
      <c r="A16" s="79">
        <v>12</v>
      </c>
      <c r="B16" s="79" t="s">
        <v>76</v>
      </c>
      <c r="C16" s="79">
        <v>3.29</v>
      </c>
      <c r="D16" s="79">
        <f t="shared" si="0"/>
        <v>73.2025</v>
      </c>
      <c r="E16" s="79">
        <v>30.5</v>
      </c>
      <c r="F16" s="79">
        <v>0</v>
      </c>
      <c r="G16" s="79">
        <v>2.5</v>
      </c>
      <c r="H16" s="79">
        <v>7</v>
      </c>
      <c r="I16" s="79">
        <v>2</v>
      </c>
      <c r="J16" s="79">
        <v>1</v>
      </c>
      <c r="K16" s="79">
        <v>0</v>
      </c>
      <c r="L16" s="81">
        <v>10</v>
      </c>
      <c r="M16" s="79">
        <v>0</v>
      </c>
      <c r="N16" s="79">
        <f t="shared" si="1"/>
        <v>53</v>
      </c>
      <c r="O16" s="99">
        <f t="shared" si="2"/>
        <v>126.2025</v>
      </c>
    </row>
    <row r="17" ht="14.25" spans="1:15">
      <c r="A17" s="79">
        <v>13</v>
      </c>
      <c r="B17" s="79" t="s">
        <v>77</v>
      </c>
      <c r="C17" s="79">
        <v>3.29</v>
      </c>
      <c r="D17" s="79">
        <f t="shared" si="0"/>
        <v>73.2025</v>
      </c>
      <c r="E17" s="79">
        <v>1</v>
      </c>
      <c r="F17" s="79">
        <v>0</v>
      </c>
      <c r="G17" s="79">
        <v>0</v>
      </c>
      <c r="H17" s="79">
        <v>0</v>
      </c>
      <c r="I17" s="79">
        <v>1</v>
      </c>
      <c r="J17" s="79">
        <v>0</v>
      </c>
      <c r="K17" s="79">
        <v>0</v>
      </c>
      <c r="L17" s="79">
        <v>1.5</v>
      </c>
      <c r="M17" s="79">
        <v>0</v>
      </c>
      <c r="N17" s="79">
        <f t="shared" si="1"/>
        <v>3.5</v>
      </c>
      <c r="O17" s="99">
        <f t="shared" si="2"/>
        <v>76.7025</v>
      </c>
    </row>
    <row r="18" ht="14.25" spans="1:15">
      <c r="A18" s="79">
        <v>14</v>
      </c>
      <c r="B18" s="79" t="s">
        <v>78</v>
      </c>
      <c r="C18" s="79">
        <v>3.24</v>
      </c>
      <c r="D18" s="79">
        <f t="shared" si="0"/>
        <v>72.09</v>
      </c>
      <c r="E18" s="79">
        <v>9.5</v>
      </c>
      <c r="F18" s="79">
        <v>0</v>
      </c>
      <c r="G18" s="79">
        <v>0</v>
      </c>
      <c r="H18" s="79">
        <v>4.5</v>
      </c>
      <c r="I18" s="79">
        <v>12</v>
      </c>
      <c r="J18" s="79">
        <v>1</v>
      </c>
      <c r="K18" s="79">
        <v>0</v>
      </c>
      <c r="L18" s="79">
        <v>4.5</v>
      </c>
      <c r="M18" s="79">
        <v>0</v>
      </c>
      <c r="N18" s="79">
        <f t="shared" si="1"/>
        <v>31.5</v>
      </c>
      <c r="O18" s="99">
        <f t="shared" si="2"/>
        <v>103.59</v>
      </c>
    </row>
    <row r="19" ht="14.25" spans="1:15">
      <c r="A19" s="79">
        <v>15</v>
      </c>
      <c r="B19" s="79" t="s">
        <v>79</v>
      </c>
      <c r="C19" s="80">
        <v>3.224</v>
      </c>
      <c r="D19" s="79">
        <f t="shared" si="0"/>
        <v>71.734</v>
      </c>
      <c r="E19" s="79">
        <v>0</v>
      </c>
      <c r="F19" s="79">
        <v>0</v>
      </c>
      <c r="G19" s="79">
        <v>0.5</v>
      </c>
      <c r="H19" s="79">
        <v>9</v>
      </c>
      <c r="I19" s="79">
        <v>12</v>
      </c>
      <c r="J19" s="79">
        <v>0</v>
      </c>
      <c r="K19" s="79">
        <v>0</v>
      </c>
      <c r="L19" s="79">
        <v>3</v>
      </c>
      <c r="M19" s="79">
        <v>0</v>
      </c>
      <c r="N19" s="79">
        <f t="shared" si="1"/>
        <v>24.5</v>
      </c>
      <c r="O19" s="99">
        <f t="shared" si="2"/>
        <v>96.234</v>
      </c>
    </row>
    <row r="20" ht="14.25" spans="1:15">
      <c r="A20" s="79">
        <v>16</v>
      </c>
      <c r="B20" s="79" t="s">
        <v>80</v>
      </c>
      <c r="C20" s="79">
        <v>3.22</v>
      </c>
      <c r="D20" s="79">
        <f t="shared" si="0"/>
        <v>71.645</v>
      </c>
      <c r="E20" s="79">
        <v>0</v>
      </c>
      <c r="F20" s="79">
        <v>0</v>
      </c>
      <c r="G20" s="79">
        <v>0</v>
      </c>
      <c r="H20" s="79">
        <v>0</v>
      </c>
      <c r="I20" s="79">
        <v>0</v>
      </c>
      <c r="J20" s="79">
        <v>0</v>
      </c>
      <c r="K20" s="79">
        <v>0</v>
      </c>
      <c r="L20" s="79">
        <v>0</v>
      </c>
      <c r="M20" s="79">
        <v>0</v>
      </c>
      <c r="N20" s="79">
        <f t="shared" si="1"/>
        <v>0</v>
      </c>
      <c r="O20" s="99">
        <f t="shared" si="2"/>
        <v>71.645</v>
      </c>
    </row>
    <row r="21" ht="14.25" spans="1:15">
      <c r="A21" s="79">
        <v>17</v>
      </c>
      <c r="B21" s="79" t="s">
        <v>81</v>
      </c>
      <c r="C21" s="79">
        <v>3.21</v>
      </c>
      <c r="D21" s="79">
        <f t="shared" si="0"/>
        <v>71.4225</v>
      </c>
      <c r="E21" s="79">
        <v>0</v>
      </c>
      <c r="F21" s="79">
        <v>0</v>
      </c>
      <c r="G21" s="79">
        <v>0.5</v>
      </c>
      <c r="H21" s="79">
        <v>2</v>
      </c>
      <c r="I21" s="79">
        <v>12</v>
      </c>
      <c r="J21" s="79">
        <v>0</v>
      </c>
      <c r="K21" s="79">
        <v>0</v>
      </c>
      <c r="L21" s="81">
        <v>10</v>
      </c>
      <c r="M21" s="79">
        <v>2</v>
      </c>
      <c r="N21" s="79">
        <f t="shared" si="1"/>
        <v>26.5</v>
      </c>
      <c r="O21" s="99">
        <f t="shared" si="2"/>
        <v>97.9225</v>
      </c>
    </row>
    <row r="22" ht="14.25" spans="1:15">
      <c r="A22" s="79">
        <v>18</v>
      </c>
      <c r="B22" s="79" t="s">
        <v>82</v>
      </c>
      <c r="C22" s="79">
        <v>3.18</v>
      </c>
      <c r="D22" s="79">
        <f t="shared" si="0"/>
        <v>70.755</v>
      </c>
      <c r="E22" s="79">
        <v>3</v>
      </c>
      <c r="F22" s="79">
        <v>0</v>
      </c>
      <c r="G22" s="79">
        <v>0</v>
      </c>
      <c r="H22" s="79">
        <v>4</v>
      </c>
      <c r="I22" s="79">
        <v>0</v>
      </c>
      <c r="J22" s="79">
        <v>1</v>
      </c>
      <c r="K22" s="79">
        <v>1</v>
      </c>
      <c r="L22" s="79">
        <v>1</v>
      </c>
      <c r="M22" s="79">
        <v>0</v>
      </c>
      <c r="N22" s="79">
        <f t="shared" si="1"/>
        <v>10</v>
      </c>
      <c r="O22" s="99">
        <f t="shared" si="2"/>
        <v>80.755</v>
      </c>
    </row>
    <row r="23" ht="14.25" spans="1:15">
      <c r="A23" s="79">
        <v>19</v>
      </c>
      <c r="B23" s="79" t="s">
        <v>83</v>
      </c>
      <c r="C23" s="79">
        <v>3.16</v>
      </c>
      <c r="D23" s="79">
        <f t="shared" si="0"/>
        <v>70.31</v>
      </c>
      <c r="E23" s="79">
        <v>7</v>
      </c>
      <c r="F23" s="79">
        <v>0</v>
      </c>
      <c r="G23" s="79">
        <v>0</v>
      </c>
      <c r="H23" s="81">
        <v>12</v>
      </c>
      <c r="I23" s="81">
        <v>12</v>
      </c>
      <c r="J23" s="79">
        <v>0</v>
      </c>
      <c r="K23" s="79">
        <v>1</v>
      </c>
      <c r="L23" s="79">
        <v>3.5</v>
      </c>
      <c r="M23" s="79">
        <v>0</v>
      </c>
      <c r="N23" s="79">
        <f t="shared" si="1"/>
        <v>35.5</v>
      </c>
      <c r="O23" s="99">
        <f t="shared" si="2"/>
        <v>105.81</v>
      </c>
    </row>
    <row r="24" ht="14.25" spans="1:15">
      <c r="A24" s="79">
        <v>20</v>
      </c>
      <c r="B24" s="79" t="s">
        <v>84</v>
      </c>
      <c r="C24" s="79">
        <v>3.13</v>
      </c>
      <c r="D24" s="79">
        <f t="shared" si="0"/>
        <v>69.6425</v>
      </c>
      <c r="E24" s="81">
        <v>14</v>
      </c>
      <c r="F24" s="81">
        <v>3</v>
      </c>
      <c r="G24" s="79">
        <v>0</v>
      </c>
      <c r="H24" s="79">
        <v>12</v>
      </c>
      <c r="I24" s="81">
        <v>3</v>
      </c>
      <c r="J24" s="81">
        <v>5</v>
      </c>
      <c r="K24" s="81">
        <v>10</v>
      </c>
      <c r="L24" s="81">
        <v>10</v>
      </c>
      <c r="M24" s="79">
        <v>0</v>
      </c>
      <c r="N24" s="79">
        <f t="shared" si="1"/>
        <v>57</v>
      </c>
      <c r="O24" s="99">
        <f t="shared" si="2"/>
        <v>126.6425</v>
      </c>
    </row>
    <row r="25" ht="14.25" spans="1:15">
      <c r="A25" s="79">
        <v>21</v>
      </c>
      <c r="B25" s="79" t="s">
        <v>85</v>
      </c>
      <c r="C25" s="79">
        <v>3.11</v>
      </c>
      <c r="D25" s="79">
        <f t="shared" si="0"/>
        <v>69.1975</v>
      </c>
      <c r="E25" s="79">
        <v>0</v>
      </c>
      <c r="F25" s="79">
        <v>0</v>
      </c>
      <c r="G25" s="79">
        <v>0</v>
      </c>
      <c r="H25" s="79">
        <v>0</v>
      </c>
      <c r="I25" s="79">
        <v>0</v>
      </c>
      <c r="J25" s="79">
        <v>0</v>
      </c>
      <c r="K25" s="79">
        <v>0</v>
      </c>
      <c r="L25" s="79">
        <v>0</v>
      </c>
      <c r="M25" s="79">
        <v>0</v>
      </c>
      <c r="N25" s="79">
        <f t="shared" si="1"/>
        <v>0</v>
      </c>
      <c r="O25" s="99">
        <f t="shared" si="2"/>
        <v>69.1975</v>
      </c>
    </row>
    <row r="26" ht="14.25" spans="1:15">
      <c r="A26" s="79">
        <v>22</v>
      </c>
      <c r="B26" s="79" t="s">
        <v>86</v>
      </c>
      <c r="C26" s="79">
        <v>3.06</v>
      </c>
      <c r="D26" s="79">
        <f t="shared" si="0"/>
        <v>68.085</v>
      </c>
      <c r="E26" s="79">
        <v>0</v>
      </c>
      <c r="F26" s="79">
        <v>0</v>
      </c>
      <c r="G26" s="79">
        <v>0</v>
      </c>
      <c r="H26" s="79">
        <v>2</v>
      </c>
      <c r="I26" s="79">
        <v>2</v>
      </c>
      <c r="J26" s="79">
        <v>0</v>
      </c>
      <c r="K26" s="79">
        <v>1</v>
      </c>
      <c r="L26" s="79">
        <v>1.5</v>
      </c>
      <c r="M26" s="79">
        <v>0</v>
      </c>
      <c r="N26" s="79">
        <f t="shared" si="1"/>
        <v>6.5</v>
      </c>
      <c r="O26" s="99">
        <f t="shared" si="2"/>
        <v>74.585</v>
      </c>
    </row>
    <row r="27" ht="14.25" spans="1:15">
      <c r="A27" s="79">
        <v>23</v>
      </c>
      <c r="B27" s="79" t="s">
        <v>87</v>
      </c>
      <c r="C27" s="79">
        <v>3.05</v>
      </c>
      <c r="D27" s="79">
        <f t="shared" si="0"/>
        <v>67.8625</v>
      </c>
      <c r="E27" s="79">
        <v>7.5</v>
      </c>
      <c r="F27" s="79">
        <v>0</v>
      </c>
      <c r="G27" s="79">
        <v>0</v>
      </c>
      <c r="H27" s="79">
        <v>3</v>
      </c>
      <c r="I27" s="79">
        <v>0</v>
      </c>
      <c r="J27" s="79">
        <v>0</v>
      </c>
      <c r="K27" s="79">
        <v>0</v>
      </c>
      <c r="L27" s="81">
        <v>10</v>
      </c>
      <c r="M27" s="91">
        <v>0</v>
      </c>
      <c r="N27" s="79">
        <f t="shared" si="1"/>
        <v>20.5</v>
      </c>
      <c r="O27" s="99">
        <f t="shared" si="2"/>
        <v>88.3625</v>
      </c>
    </row>
    <row r="28" ht="14.25" spans="1:15">
      <c r="A28" s="79">
        <v>24</v>
      </c>
      <c r="B28" s="79" t="s">
        <v>88</v>
      </c>
      <c r="C28" s="80">
        <v>2.97</v>
      </c>
      <c r="D28" s="79">
        <f t="shared" si="0"/>
        <v>66.0825</v>
      </c>
      <c r="E28" s="79">
        <v>0</v>
      </c>
      <c r="F28" s="79">
        <v>6</v>
      </c>
      <c r="G28" s="79">
        <v>0</v>
      </c>
      <c r="H28" s="79">
        <v>7.5</v>
      </c>
      <c r="I28" s="79">
        <v>12</v>
      </c>
      <c r="J28" s="79">
        <v>0</v>
      </c>
      <c r="K28" s="79">
        <v>3</v>
      </c>
      <c r="L28" s="79">
        <v>7</v>
      </c>
      <c r="M28" s="79">
        <v>0</v>
      </c>
      <c r="N28" s="79">
        <f t="shared" si="1"/>
        <v>35.5</v>
      </c>
      <c r="O28" s="99">
        <f t="shared" si="2"/>
        <v>101.5825</v>
      </c>
    </row>
    <row r="29" ht="14.25" spans="1:15">
      <c r="A29" s="79">
        <v>25</v>
      </c>
      <c r="B29" s="79" t="s">
        <v>89</v>
      </c>
      <c r="C29" s="79">
        <v>2.91</v>
      </c>
      <c r="D29" s="79">
        <f t="shared" si="0"/>
        <v>64.7475</v>
      </c>
      <c r="E29" s="81">
        <v>15</v>
      </c>
      <c r="F29" s="79">
        <v>6</v>
      </c>
      <c r="G29" s="79">
        <v>0</v>
      </c>
      <c r="H29" s="81">
        <v>3.5</v>
      </c>
      <c r="I29" s="81">
        <v>9</v>
      </c>
      <c r="J29" s="81">
        <v>0</v>
      </c>
      <c r="K29" s="81">
        <v>1</v>
      </c>
      <c r="L29" s="79">
        <v>4</v>
      </c>
      <c r="M29" s="79">
        <v>0</v>
      </c>
      <c r="N29" s="79">
        <f t="shared" si="1"/>
        <v>38.5</v>
      </c>
      <c r="O29" s="99">
        <f t="shared" si="2"/>
        <v>103.2475</v>
      </c>
    </row>
    <row r="30" ht="14.25" spans="1:15">
      <c r="A30" s="79">
        <v>26</v>
      </c>
      <c r="B30" s="79" t="s">
        <v>90</v>
      </c>
      <c r="C30" s="79">
        <v>2.84</v>
      </c>
      <c r="D30" s="79">
        <f t="shared" si="0"/>
        <v>63.19</v>
      </c>
      <c r="E30" s="79">
        <v>5</v>
      </c>
      <c r="F30" s="79">
        <v>0</v>
      </c>
      <c r="G30" s="79">
        <v>0</v>
      </c>
      <c r="H30" s="79">
        <v>2</v>
      </c>
      <c r="I30" s="79">
        <v>0</v>
      </c>
      <c r="J30" s="79">
        <v>2</v>
      </c>
      <c r="K30" s="79">
        <v>1</v>
      </c>
      <c r="L30" s="79">
        <v>1.5</v>
      </c>
      <c r="M30" s="79">
        <v>0</v>
      </c>
      <c r="N30" s="79">
        <f t="shared" si="1"/>
        <v>11.5</v>
      </c>
      <c r="O30" s="99">
        <f t="shared" si="2"/>
        <v>74.69</v>
      </c>
    </row>
    <row r="31" ht="14.25" spans="1:15">
      <c r="A31" s="79">
        <v>27</v>
      </c>
      <c r="B31" s="79" t="s">
        <v>91</v>
      </c>
      <c r="C31" s="79">
        <v>2.76</v>
      </c>
      <c r="D31" s="79">
        <f t="shared" si="0"/>
        <v>61.41</v>
      </c>
      <c r="E31" s="79">
        <v>9</v>
      </c>
      <c r="F31" s="79">
        <v>0</v>
      </c>
      <c r="G31" s="79">
        <v>0</v>
      </c>
      <c r="H31" s="79">
        <v>4</v>
      </c>
      <c r="I31" s="79">
        <v>0</v>
      </c>
      <c r="J31" s="79">
        <v>0</v>
      </c>
      <c r="K31" s="79">
        <v>1.5</v>
      </c>
      <c r="L31" s="79">
        <v>1</v>
      </c>
      <c r="M31" s="101">
        <v>0</v>
      </c>
      <c r="N31" s="79">
        <f t="shared" si="1"/>
        <v>15.5</v>
      </c>
      <c r="O31" s="99">
        <f t="shared" si="2"/>
        <v>76.91</v>
      </c>
    </row>
    <row r="32" ht="14.25" spans="1:15">
      <c r="A32" s="79">
        <v>28</v>
      </c>
      <c r="B32" s="79" t="s">
        <v>92</v>
      </c>
      <c r="C32" s="79">
        <v>2.54</v>
      </c>
      <c r="D32" s="79">
        <f t="shared" si="0"/>
        <v>56.515</v>
      </c>
      <c r="E32" s="79">
        <v>26</v>
      </c>
      <c r="F32" s="81">
        <v>13</v>
      </c>
      <c r="G32" s="79">
        <v>0</v>
      </c>
      <c r="H32" s="79">
        <v>11</v>
      </c>
      <c r="I32" s="79">
        <v>0</v>
      </c>
      <c r="J32" s="79">
        <v>1</v>
      </c>
      <c r="K32" s="79">
        <v>0</v>
      </c>
      <c r="L32" s="81">
        <v>7.5</v>
      </c>
      <c r="M32" s="81">
        <v>0</v>
      </c>
      <c r="N32" s="79">
        <f t="shared" si="1"/>
        <v>58.5</v>
      </c>
      <c r="O32" s="99">
        <f t="shared" si="2"/>
        <v>115.015</v>
      </c>
    </row>
    <row r="33" ht="14.25" spans="1:15">
      <c r="A33" s="79">
        <v>29</v>
      </c>
      <c r="B33" s="79" t="s">
        <v>93</v>
      </c>
      <c r="C33" s="79">
        <v>2.51</v>
      </c>
      <c r="D33" s="79">
        <f t="shared" si="0"/>
        <v>55.8475</v>
      </c>
      <c r="E33" s="79">
        <v>0</v>
      </c>
      <c r="F33" s="79">
        <v>3</v>
      </c>
      <c r="G33" s="79">
        <v>0</v>
      </c>
      <c r="H33" s="79">
        <v>3</v>
      </c>
      <c r="I33" s="79">
        <v>0</v>
      </c>
      <c r="J33" s="79">
        <v>0</v>
      </c>
      <c r="K33" s="79">
        <v>0</v>
      </c>
      <c r="L33" s="81">
        <v>10</v>
      </c>
      <c r="M33" s="79">
        <v>0</v>
      </c>
      <c r="N33" s="79">
        <f t="shared" si="1"/>
        <v>16</v>
      </c>
      <c r="O33" s="99">
        <f t="shared" si="2"/>
        <v>71.8475</v>
      </c>
    </row>
    <row r="34" ht="14.25" spans="1:15">
      <c r="A34" s="79">
        <v>30</v>
      </c>
      <c r="B34" s="79" t="s">
        <v>94</v>
      </c>
      <c r="C34" s="79">
        <v>2.5</v>
      </c>
      <c r="D34" s="79">
        <f t="shared" si="0"/>
        <v>55.625</v>
      </c>
      <c r="E34" s="79">
        <v>5</v>
      </c>
      <c r="F34" s="79">
        <v>0</v>
      </c>
      <c r="G34" s="79">
        <v>0</v>
      </c>
      <c r="H34" s="79">
        <v>2</v>
      </c>
      <c r="I34" s="79">
        <v>0</v>
      </c>
      <c r="J34" s="79">
        <v>0</v>
      </c>
      <c r="K34" s="79">
        <v>0</v>
      </c>
      <c r="L34" s="79">
        <v>3</v>
      </c>
      <c r="M34" s="79">
        <v>0</v>
      </c>
      <c r="N34" s="79">
        <f t="shared" si="1"/>
        <v>10</v>
      </c>
      <c r="O34" s="99">
        <f t="shared" si="2"/>
        <v>65.625</v>
      </c>
    </row>
    <row r="35" ht="14.25" spans="1:15">
      <c r="A35" s="93">
        <v>31</v>
      </c>
      <c r="B35" s="94" t="s">
        <v>95</v>
      </c>
      <c r="C35" s="94">
        <v>2.48</v>
      </c>
      <c r="D35" s="79">
        <f t="shared" si="0"/>
        <v>55.18</v>
      </c>
      <c r="E35" s="94">
        <v>1</v>
      </c>
      <c r="F35" s="94">
        <v>0</v>
      </c>
      <c r="G35" s="94">
        <v>0</v>
      </c>
      <c r="H35" s="94">
        <v>0</v>
      </c>
      <c r="I35" s="94">
        <v>5</v>
      </c>
      <c r="J35" s="94">
        <v>0</v>
      </c>
      <c r="K35" s="94">
        <v>0</v>
      </c>
      <c r="L35" s="102">
        <v>10</v>
      </c>
      <c r="M35" s="94">
        <v>0</v>
      </c>
      <c r="N35" s="79">
        <f t="shared" si="1"/>
        <v>16</v>
      </c>
      <c r="O35" s="99">
        <v>82.68</v>
      </c>
    </row>
    <row r="36" ht="14.25" spans="1:15">
      <c r="A36" s="93">
        <v>32</v>
      </c>
      <c r="B36" s="94" t="s">
        <v>96</v>
      </c>
      <c r="C36" s="94">
        <v>2.47</v>
      </c>
      <c r="D36" s="79">
        <f t="shared" si="0"/>
        <v>54.9575</v>
      </c>
      <c r="E36" s="94">
        <v>0</v>
      </c>
      <c r="F36" s="94">
        <v>0</v>
      </c>
      <c r="G36" s="94">
        <v>0</v>
      </c>
      <c r="H36" s="94">
        <v>4.5</v>
      </c>
      <c r="I36" s="94">
        <v>3</v>
      </c>
      <c r="J36" s="94">
        <v>0</v>
      </c>
      <c r="K36" s="94">
        <v>0</v>
      </c>
      <c r="L36" s="94">
        <v>0</v>
      </c>
      <c r="M36" s="94">
        <v>0</v>
      </c>
      <c r="N36" s="79">
        <f t="shared" si="1"/>
        <v>7.5</v>
      </c>
      <c r="O36" s="99">
        <f>(D36+N36)</f>
        <v>62.4575</v>
      </c>
    </row>
    <row r="37" ht="14.25" spans="1:15">
      <c r="A37" s="93">
        <v>33</v>
      </c>
      <c r="B37" s="94" t="s">
        <v>97</v>
      </c>
      <c r="C37" s="94">
        <v>2.02</v>
      </c>
      <c r="D37" s="79">
        <f t="shared" si="0"/>
        <v>44.945</v>
      </c>
      <c r="E37" s="94">
        <v>4</v>
      </c>
      <c r="F37" s="94">
        <v>0</v>
      </c>
      <c r="G37" s="94">
        <v>0</v>
      </c>
      <c r="H37" s="94">
        <v>10</v>
      </c>
      <c r="I37" s="102">
        <v>12</v>
      </c>
      <c r="J37" s="94">
        <v>0</v>
      </c>
      <c r="K37" s="94">
        <v>3</v>
      </c>
      <c r="L37" s="94">
        <v>0</v>
      </c>
      <c r="M37" s="94">
        <v>0</v>
      </c>
      <c r="N37" s="79">
        <f t="shared" si="1"/>
        <v>29</v>
      </c>
      <c r="O37" s="99">
        <f>(D37+N37)</f>
        <v>73.945</v>
      </c>
    </row>
    <row r="38" ht="14.25" spans="1:15">
      <c r="A38" s="93">
        <v>34</v>
      </c>
      <c r="B38" s="94" t="s">
        <v>98</v>
      </c>
      <c r="C38" s="95">
        <v>2.01</v>
      </c>
      <c r="D38" s="79">
        <f t="shared" si="0"/>
        <v>44.7225</v>
      </c>
      <c r="E38" s="94">
        <v>3</v>
      </c>
      <c r="F38" s="94">
        <v>0</v>
      </c>
      <c r="G38" s="94">
        <v>0</v>
      </c>
      <c r="H38" s="94">
        <v>3</v>
      </c>
      <c r="I38" s="94">
        <v>3</v>
      </c>
      <c r="J38" s="94">
        <v>0</v>
      </c>
      <c r="K38" s="94">
        <v>0</v>
      </c>
      <c r="L38" s="94">
        <v>0</v>
      </c>
      <c r="M38" s="94">
        <v>0</v>
      </c>
      <c r="N38" s="79">
        <f t="shared" si="1"/>
        <v>9</v>
      </c>
      <c r="O38" s="99">
        <v>54.22</v>
      </c>
    </row>
    <row r="39" ht="14.25" spans="1:15">
      <c r="A39" s="93">
        <v>35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79"/>
      <c r="O39" s="99"/>
    </row>
    <row r="40" ht="14.25" spans="1:15">
      <c r="A40" s="93">
        <v>36</v>
      </c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79"/>
      <c r="O40" s="99"/>
    </row>
  </sheetData>
  <sortState ref="B5:O38">
    <sortCondition ref="D5:D38" descending="1"/>
    <sortCondition ref="O5:O38" descending="1"/>
  </sortState>
  <mergeCells count="10">
    <mergeCell ref="A1:B1"/>
    <mergeCell ref="C1:D1"/>
    <mergeCell ref="E1:N1"/>
    <mergeCell ref="A2:B2"/>
    <mergeCell ref="E2:G2"/>
    <mergeCell ref="H2:J2"/>
    <mergeCell ref="K2:M2"/>
    <mergeCell ref="A3:B3"/>
    <mergeCell ref="N2:N4"/>
    <mergeCell ref="O1:O4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3"/>
  <sheetViews>
    <sheetView workbookViewId="0">
      <selection activeCell="B26" sqref="B26"/>
    </sheetView>
  </sheetViews>
  <sheetFormatPr defaultColWidth="8.875" defaultRowHeight="13.5"/>
  <cols>
    <col min="15" max="15" width="9.5"/>
  </cols>
  <sheetData>
    <row r="1" ht="15" spans="1:15">
      <c r="A1" s="51" t="s">
        <v>0</v>
      </c>
      <c r="B1" s="52"/>
      <c r="C1" s="53" t="s">
        <v>1</v>
      </c>
      <c r="D1" s="54"/>
      <c r="E1" s="55" t="s">
        <v>2</v>
      </c>
      <c r="F1" s="56"/>
      <c r="G1" s="56"/>
      <c r="H1" s="56"/>
      <c r="I1" s="56"/>
      <c r="J1" s="56"/>
      <c r="K1" s="56"/>
      <c r="L1" s="56"/>
      <c r="M1" s="56"/>
      <c r="N1" s="63"/>
      <c r="O1" s="82" t="s">
        <v>3</v>
      </c>
    </row>
    <row r="2" ht="14.25" spans="1:15">
      <c r="A2" s="57" t="s">
        <v>4</v>
      </c>
      <c r="B2" s="58"/>
      <c r="C2" s="59"/>
      <c r="D2" s="60" t="s">
        <v>5</v>
      </c>
      <c r="E2" s="61" t="s">
        <v>6</v>
      </c>
      <c r="F2" s="62"/>
      <c r="G2" s="63"/>
      <c r="H2" s="64" t="s">
        <v>7</v>
      </c>
      <c r="I2" s="62"/>
      <c r="J2" s="63"/>
      <c r="K2" s="64" t="s">
        <v>8</v>
      </c>
      <c r="L2" s="62"/>
      <c r="M2" s="63"/>
      <c r="N2" s="83" t="s">
        <v>9</v>
      </c>
      <c r="O2" s="82"/>
    </row>
    <row r="3" ht="48" spans="1:15">
      <c r="A3" s="57" t="s">
        <v>10</v>
      </c>
      <c r="B3" s="65"/>
      <c r="C3" s="66" t="s">
        <v>11</v>
      </c>
      <c r="D3" s="66" t="s">
        <v>12</v>
      </c>
      <c r="E3" s="67" t="s">
        <v>13</v>
      </c>
      <c r="F3" s="68" t="s">
        <v>14</v>
      </c>
      <c r="G3" s="69" t="s">
        <v>15</v>
      </c>
      <c r="H3" s="70" t="s">
        <v>16</v>
      </c>
      <c r="I3" s="84" t="s">
        <v>17</v>
      </c>
      <c r="J3" s="85" t="s">
        <v>18</v>
      </c>
      <c r="K3" s="70" t="s">
        <v>19</v>
      </c>
      <c r="L3" s="84" t="s">
        <v>20</v>
      </c>
      <c r="M3" s="85" t="s">
        <v>21</v>
      </c>
      <c r="N3" s="83"/>
      <c r="O3" s="82"/>
    </row>
    <row r="4" ht="24.75" spans="1:15">
      <c r="A4" s="71" t="s">
        <v>22</v>
      </c>
      <c r="B4" s="72" t="s">
        <v>23</v>
      </c>
      <c r="C4" s="73"/>
      <c r="D4" s="73">
        <v>100</v>
      </c>
      <c r="E4" s="74" t="s">
        <v>24</v>
      </c>
      <c r="F4" s="75" t="s">
        <v>24</v>
      </c>
      <c r="G4" s="76" t="s">
        <v>24</v>
      </c>
      <c r="H4" s="77">
        <v>12</v>
      </c>
      <c r="I4" s="86">
        <v>12</v>
      </c>
      <c r="J4" s="87">
        <v>6</v>
      </c>
      <c r="K4" s="77">
        <v>10</v>
      </c>
      <c r="L4" s="86">
        <v>10</v>
      </c>
      <c r="M4" s="87">
        <v>10</v>
      </c>
      <c r="N4" s="88"/>
      <c r="O4" s="82"/>
    </row>
    <row r="5" ht="14.25" spans="1:15">
      <c r="A5" s="57">
        <v>1</v>
      </c>
      <c r="B5" s="58" t="s">
        <v>99</v>
      </c>
      <c r="C5" s="78">
        <v>3.6</v>
      </c>
      <c r="D5" s="78">
        <f>3.6*22.25</f>
        <v>80.1</v>
      </c>
      <c r="E5" s="79">
        <v>8.5</v>
      </c>
      <c r="F5" s="79">
        <v>0</v>
      </c>
      <c r="G5" s="79">
        <v>0</v>
      </c>
      <c r="H5" s="79">
        <v>11.4</v>
      </c>
      <c r="I5" s="79">
        <v>12</v>
      </c>
      <c r="J5" s="79">
        <v>5</v>
      </c>
      <c r="K5" s="79">
        <v>1</v>
      </c>
      <c r="L5" s="79">
        <v>1.5</v>
      </c>
      <c r="M5" s="58">
        <v>0</v>
      </c>
      <c r="N5" s="79">
        <f t="shared" ref="N5:N23" si="0">SUM(E5:M5)</f>
        <v>39.4</v>
      </c>
      <c r="O5" s="59">
        <f t="shared" ref="O5:O23" si="1">(D5+N5)</f>
        <v>119.5</v>
      </c>
    </row>
    <row r="6" ht="14.25" spans="1:15">
      <c r="A6" s="57">
        <v>2</v>
      </c>
      <c r="B6" s="58" t="s">
        <v>100</v>
      </c>
      <c r="C6" s="80">
        <v>3.51</v>
      </c>
      <c r="D6" s="78">
        <v>78.0975</v>
      </c>
      <c r="E6" s="79">
        <v>7.5</v>
      </c>
      <c r="F6" s="79">
        <v>0</v>
      </c>
      <c r="G6" s="79">
        <v>0</v>
      </c>
      <c r="H6" s="79">
        <v>2</v>
      </c>
      <c r="I6" s="79">
        <v>12</v>
      </c>
      <c r="J6" s="79">
        <v>0</v>
      </c>
      <c r="K6" s="79">
        <v>0</v>
      </c>
      <c r="L6" s="79">
        <v>1</v>
      </c>
      <c r="M6" s="79">
        <v>0</v>
      </c>
      <c r="N6" s="79">
        <f t="shared" si="0"/>
        <v>22.5</v>
      </c>
      <c r="O6" s="59">
        <f t="shared" si="1"/>
        <v>100.5975</v>
      </c>
    </row>
    <row r="7" ht="14.25" spans="1:15">
      <c r="A7" s="57">
        <v>3</v>
      </c>
      <c r="B7" s="58" t="s">
        <v>101</v>
      </c>
      <c r="C7" s="78">
        <v>3.5</v>
      </c>
      <c r="D7" s="78">
        <v>77.875</v>
      </c>
      <c r="E7" s="79">
        <v>6.5</v>
      </c>
      <c r="F7" s="79">
        <v>0</v>
      </c>
      <c r="G7" s="79">
        <v>0</v>
      </c>
      <c r="H7" s="79">
        <v>2.5</v>
      </c>
      <c r="I7" s="79">
        <v>2</v>
      </c>
      <c r="J7" s="79">
        <v>0</v>
      </c>
      <c r="K7" s="79">
        <v>0</v>
      </c>
      <c r="L7" s="79">
        <v>1.5</v>
      </c>
      <c r="M7" s="79">
        <v>0</v>
      </c>
      <c r="N7" s="79">
        <f t="shared" si="0"/>
        <v>12.5</v>
      </c>
      <c r="O7" s="59">
        <f t="shared" si="1"/>
        <v>90.375</v>
      </c>
    </row>
    <row r="8" ht="14.25" spans="1:15">
      <c r="A8" s="57">
        <v>4</v>
      </c>
      <c r="B8" s="58" t="s">
        <v>102</v>
      </c>
      <c r="C8" s="78">
        <v>3.3945</v>
      </c>
      <c r="D8" s="78">
        <v>75.53</v>
      </c>
      <c r="E8" s="81">
        <v>2</v>
      </c>
      <c r="F8" s="79">
        <v>0</v>
      </c>
      <c r="G8" s="79">
        <v>0</v>
      </c>
      <c r="H8" s="81">
        <v>6</v>
      </c>
      <c r="I8" s="79">
        <v>4</v>
      </c>
      <c r="J8" s="79">
        <v>0</v>
      </c>
      <c r="K8" s="79">
        <v>0</v>
      </c>
      <c r="L8" s="81">
        <v>6</v>
      </c>
      <c r="M8" s="79">
        <v>0</v>
      </c>
      <c r="N8" s="79">
        <f t="shared" si="0"/>
        <v>18</v>
      </c>
      <c r="O8" s="59">
        <f t="shared" si="1"/>
        <v>93.53</v>
      </c>
    </row>
    <row r="9" ht="14.25" spans="1:15">
      <c r="A9" s="57">
        <v>5</v>
      </c>
      <c r="B9" s="58" t="s">
        <v>103</v>
      </c>
      <c r="C9" s="78">
        <v>3.3873</v>
      </c>
      <c r="D9" s="78">
        <v>75.3679</v>
      </c>
      <c r="E9" s="79">
        <v>7</v>
      </c>
      <c r="F9" s="79">
        <v>0</v>
      </c>
      <c r="G9" s="79">
        <v>0</v>
      </c>
      <c r="H9" s="79">
        <v>0</v>
      </c>
      <c r="I9" s="79">
        <v>2</v>
      </c>
      <c r="J9" s="79">
        <v>0</v>
      </c>
      <c r="K9" s="79">
        <v>0</v>
      </c>
      <c r="L9" s="79">
        <v>2</v>
      </c>
      <c r="M9" s="79">
        <v>0</v>
      </c>
      <c r="N9" s="79">
        <f t="shared" si="0"/>
        <v>11</v>
      </c>
      <c r="O9" s="59">
        <f t="shared" si="1"/>
        <v>86.3679</v>
      </c>
    </row>
    <row r="10" ht="14.25" spans="1:15">
      <c r="A10" s="57">
        <v>6</v>
      </c>
      <c r="B10" s="58" t="s">
        <v>104</v>
      </c>
      <c r="C10" s="78">
        <v>3.25</v>
      </c>
      <c r="D10" s="78">
        <v>72.3125</v>
      </c>
      <c r="E10" s="79">
        <v>0</v>
      </c>
      <c r="F10" s="79">
        <v>0</v>
      </c>
      <c r="G10" s="79">
        <v>0</v>
      </c>
      <c r="H10" s="79">
        <v>0</v>
      </c>
      <c r="I10" s="79">
        <v>0</v>
      </c>
      <c r="J10" s="79">
        <v>0</v>
      </c>
      <c r="K10" s="79">
        <v>0</v>
      </c>
      <c r="L10" s="79">
        <v>0</v>
      </c>
      <c r="M10" s="79">
        <v>0</v>
      </c>
      <c r="N10" s="79">
        <f t="shared" si="0"/>
        <v>0</v>
      </c>
      <c r="O10" s="59">
        <f t="shared" si="1"/>
        <v>72.3125</v>
      </c>
    </row>
    <row r="11" ht="14.25" spans="1:16">
      <c r="A11" s="57">
        <v>7</v>
      </c>
      <c r="B11" s="58" t="s">
        <v>105</v>
      </c>
      <c r="C11" s="78">
        <v>3.21</v>
      </c>
      <c r="D11" s="78">
        <v>71.42</v>
      </c>
      <c r="E11" s="79">
        <v>0</v>
      </c>
      <c r="F11" s="79">
        <v>0</v>
      </c>
      <c r="G11" s="79">
        <v>0</v>
      </c>
      <c r="H11" s="79">
        <v>5</v>
      </c>
      <c r="I11" s="79">
        <v>12</v>
      </c>
      <c r="J11" s="79">
        <v>0</v>
      </c>
      <c r="K11" s="79">
        <v>6</v>
      </c>
      <c r="L11" s="79">
        <v>0</v>
      </c>
      <c r="M11" s="79">
        <v>0</v>
      </c>
      <c r="N11" s="79">
        <f t="shared" si="0"/>
        <v>23</v>
      </c>
      <c r="O11" s="59">
        <f t="shared" si="1"/>
        <v>94.42</v>
      </c>
      <c r="P11" s="89"/>
    </row>
    <row r="12" ht="14.25" spans="1:15">
      <c r="A12" s="57">
        <v>8</v>
      </c>
      <c r="B12" s="58" t="s">
        <v>106</v>
      </c>
      <c r="C12" s="78">
        <v>3.21</v>
      </c>
      <c r="D12" s="78">
        <v>71.42</v>
      </c>
      <c r="E12" s="79">
        <v>0</v>
      </c>
      <c r="F12" s="79">
        <v>0</v>
      </c>
      <c r="G12" s="81">
        <v>2</v>
      </c>
      <c r="H12" s="81">
        <v>5</v>
      </c>
      <c r="I12" s="79">
        <v>2</v>
      </c>
      <c r="J12" s="79">
        <v>0</v>
      </c>
      <c r="K12" s="79">
        <v>0</v>
      </c>
      <c r="L12" s="81">
        <v>5.5</v>
      </c>
      <c r="M12" s="79">
        <v>0</v>
      </c>
      <c r="N12" s="79">
        <f t="shared" si="0"/>
        <v>14.5</v>
      </c>
      <c r="O12" s="59">
        <f t="shared" si="1"/>
        <v>85.92</v>
      </c>
    </row>
    <row r="13" ht="14.25" spans="1:15">
      <c r="A13" s="57">
        <v>9</v>
      </c>
      <c r="B13" s="58" t="s">
        <v>107</v>
      </c>
      <c r="C13" s="78">
        <v>3.125</v>
      </c>
      <c r="D13" s="78">
        <v>70.3125</v>
      </c>
      <c r="E13" s="79">
        <v>1</v>
      </c>
      <c r="F13" s="79">
        <v>0</v>
      </c>
      <c r="G13" s="79">
        <v>0</v>
      </c>
      <c r="H13" s="79">
        <v>5</v>
      </c>
      <c r="I13" s="79">
        <v>6</v>
      </c>
      <c r="J13" s="79">
        <v>0</v>
      </c>
      <c r="K13" s="79">
        <v>2</v>
      </c>
      <c r="L13" s="79">
        <v>0</v>
      </c>
      <c r="M13" s="79">
        <v>0</v>
      </c>
      <c r="N13" s="79">
        <f t="shared" si="0"/>
        <v>14</v>
      </c>
      <c r="O13" s="59">
        <f t="shared" si="1"/>
        <v>84.3125</v>
      </c>
    </row>
    <row r="14" ht="14.25" spans="1:15">
      <c r="A14" s="57">
        <v>10</v>
      </c>
      <c r="B14" s="58" t="s">
        <v>108</v>
      </c>
      <c r="C14" s="78">
        <v>3.1</v>
      </c>
      <c r="D14" s="78">
        <v>69.75</v>
      </c>
      <c r="E14" s="79">
        <v>0</v>
      </c>
      <c r="F14" s="79">
        <v>0</v>
      </c>
      <c r="G14" s="79">
        <v>0</v>
      </c>
      <c r="H14" s="79">
        <v>2</v>
      </c>
      <c r="I14" s="79">
        <v>0</v>
      </c>
      <c r="J14" s="79">
        <v>0</v>
      </c>
      <c r="K14" s="79">
        <v>0</v>
      </c>
      <c r="L14" s="79">
        <v>1</v>
      </c>
      <c r="M14" s="79">
        <v>0</v>
      </c>
      <c r="N14" s="79">
        <f t="shared" si="0"/>
        <v>3</v>
      </c>
      <c r="O14" s="59">
        <f t="shared" si="1"/>
        <v>72.75</v>
      </c>
    </row>
    <row r="15" ht="14.25" spans="1:15">
      <c r="A15" s="57">
        <v>11</v>
      </c>
      <c r="B15" s="58" t="s">
        <v>109</v>
      </c>
      <c r="C15" s="78">
        <v>3.0915</v>
      </c>
      <c r="D15" s="78">
        <v>68.787</v>
      </c>
      <c r="E15" s="79">
        <v>10</v>
      </c>
      <c r="F15" s="79">
        <v>0</v>
      </c>
      <c r="G15" s="79">
        <v>0</v>
      </c>
      <c r="H15" s="79">
        <v>0</v>
      </c>
      <c r="I15" s="79">
        <v>0</v>
      </c>
      <c r="J15" s="79">
        <v>0</v>
      </c>
      <c r="K15" s="79">
        <v>0</v>
      </c>
      <c r="L15" s="79">
        <v>0</v>
      </c>
      <c r="M15" s="79">
        <v>0</v>
      </c>
      <c r="N15" s="79">
        <f t="shared" si="0"/>
        <v>10</v>
      </c>
      <c r="O15" s="59">
        <f t="shared" si="1"/>
        <v>78.787</v>
      </c>
    </row>
    <row r="16" ht="14.25" spans="1:15">
      <c r="A16" s="57">
        <v>12</v>
      </c>
      <c r="B16" s="58" t="s">
        <v>110</v>
      </c>
      <c r="C16" s="78">
        <v>3.05</v>
      </c>
      <c r="D16" s="78">
        <v>68.625</v>
      </c>
      <c r="E16" s="79">
        <v>0</v>
      </c>
      <c r="F16" s="79">
        <v>0</v>
      </c>
      <c r="G16" s="79">
        <v>0</v>
      </c>
      <c r="H16" s="79">
        <v>2</v>
      </c>
      <c r="I16" s="79">
        <v>0</v>
      </c>
      <c r="J16" s="79">
        <v>0</v>
      </c>
      <c r="K16" s="79">
        <v>0</v>
      </c>
      <c r="L16" s="79">
        <v>0</v>
      </c>
      <c r="M16" s="79">
        <v>0</v>
      </c>
      <c r="N16" s="79">
        <f t="shared" si="0"/>
        <v>2</v>
      </c>
      <c r="O16" s="59">
        <f t="shared" si="1"/>
        <v>70.625</v>
      </c>
    </row>
    <row r="17" ht="14.25" spans="1:15">
      <c r="A17" s="57">
        <v>13</v>
      </c>
      <c r="B17" s="58" t="s">
        <v>111</v>
      </c>
      <c r="C17" s="78">
        <v>3.04</v>
      </c>
      <c r="D17" s="78">
        <v>68.4</v>
      </c>
      <c r="E17" s="79">
        <v>0</v>
      </c>
      <c r="F17" s="79">
        <v>0</v>
      </c>
      <c r="G17" s="79">
        <v>0</v>
      </c>
      <c r="H17" s="79">
        <v>0</v>
      </c>
      <c r="I17" s="79">
        <v>2</v>
      </c>
      <c r="J17" s="79">
        <v>0</v>
      </c>
      <c r="K17" s="79">
        <v>0</v>
      </c>
      <c r="L17" s="79">
        <v>0</v>
      </c>
      <c r="M17" s="79">
        <v>0</v>
      </c>
      <c r="N17" s="79">
        <f t="shared" si="0"/>
        <v>2</v>
      </c>
      <c r="O17" s="59">
        <f t="shared" si="1"/>
        <v>70.4</v>
      </c>
    </row>
    <row r="18" ht="14.25" spans="1:15">
      <c r="A18" s="57">
        <v>14</v>
      </c>
      <c r="B18" s="58" t="s">
        <v>112</v>
      </c>
      <c r="C18" s="78">
        <v>3.065</v>
      </c>
      <c r="D18" s="78">
        <v>68.19625</v>
      </c>
      <c r="E18" s="79">
        <v>7</v>
      </c>
      <c r="F18" s="79">
        <v>0</v>
      </c>
      <c r="G18" s="79">
        <v>0</v>
      </c>
      <c r="H18" s="79">
        <v>10.9</v>
      </c>
      <c r="I18" s="79">
        <v>12</v>
      </c>
      <c r="J18" s="79">
        <v>4</v>
      </c>
      <c r="K18" s="79">
        <v>2.5</v>
      </c>
      <c r="L18" s="79">
        <v>0</v>
      </c>
      <c r="M18" s="79">
        <v>0</v>
      </c>
      <c r="N18" s="79">
        <f t="shared" si="0"/>
        <v>36.4</v>
      </c>
      <c r="O18" s="59">
        <f t="shared" si="1"/>
        <v>104.59625</v>
      </c>
    </row>
    <row r="19" ht="14.25" spans="1:15">
      <c r="A19" s="57">
        <v>15</v>
      </c>
      <c r="B19" s="58" t="s">
        <v>113</v>
      </c>
      <c r="C19" s="78">
        <v>2.96</v>
      </c>
      <c r="D19" s="78">
        <v>66.5</v>
      </c>
      <c r="E19" s="79">
        <v>0</v>
      </c>
      <c r="F19" s="79">
        <v>0</v>
      </c>
      <c r="G19" s="79">
        <v>0</v>
      </c>
      <c r="H19" s="79">
        <v>3</v>
      </c>
      <c r="I19" s="79">
        <v>0</v>
      </c>
      <c r="J19" s="79">
        <v>0</v>
      </c>
      <c r="K19" s="79">
        <v>0</v>
      </c>
      <c r="L19" s="79">
        <v>1</v>
      </c>
      <c r="M19" s="79">
        <v>0</v>
      </c>
      <c r="N19" s="79">
        <f t="shared" si="0"/>
        <v>4</v>
      </c>
      <c r="O19" s="59">
        <f t="shared" si="1"/>
        <v>70.5</v>
      </c>
    </row>
    <row r="20" ht="14.25" spans="1:15">
      <c r="A20" s="57">
        <v>16</v>
      </c>
      <c r="B20" s="58" t="s">
        <v>114</v>
      </c>
      <c r="C20" s="78">
        <v>2.97</v>
      </c>
      <c r="D20" s="78">
        <v>66.0825</v>
      </c>
      <c r="E20" s="79">
        <v>11</v>
      </c>
      <c r="F20" s="79">
        <v>0</v>
      </c>
      <c r="G20" s="79">
        <v>0</v>
      </c>
      <c r="H20" s="79">
        <v>3</v>
      </c>
      <c r="I20" s="79">
        <v>2</v>
      </c>
      <c r="J20" s="79">
        <v>0</v>
      </c>
      <c r="K20" s="79">
        <v>0</v>
      </c>
      <c r="L20" s="79">
        <v>0</v>
      </c>
      <c r="M20" s="79">
        <v>0</v>
      </c>
      <c r="N20" s="79">
        <f t="shared" si="0"/>
        <v>16</v>
      </c>
      <c r="O20" s="59">
        <f t="shared" si="1"/>
        <v>82.0825</v>
      </c>
    </row>
    <row r="21" ht="14.25" spans="1:15">
      <c r="A21" s="57">
        <v>17</v>
      </c>
      <c r="B21" s="58" t="s">
        <v>115</v>
      </c>
      <c r="C21" s="78">
        <v>2.89</v>
      </c>
      <c r="D21" s="78">
        <v>64.33</v>
      </c>
      <c r="E21" s="79">
        <v>0</v>
      </c>
      <c r="F21" s="79">
        <v>0</v>
      </c>
      <c r="G21" s="79">
        <v>0</v>
      </c>
      <c r="H21" s="79">
        <v>0</v>
      </c>
      <c r="I21" s="79">
        <v>0</v>
      </c>
      <c r="J21" s="79">
        <v>0</v>
      </c>
      <c r="K21" s="79">
        <v>2.5</v>
      </c>
      <c r="L21" s="79">
        <v>0</v>
      </c>
      <c r="M21" s="79">
        <v>0</v>
      </c>
      <c r="N21" s="79">
        <f t="shared" si="0"/>
        <v>2.5</v>
      </c>
      <c r="O21" s="59">
        <f t="shared" si="1"/>
        <v>66.83</v>
      </c>
    </row>
    <row r="22" ht="14.25" spans="1:15">
      <c r="A22" s="57">
        <v>18</v>
      </c>
      <c r="B22" s="58" t="s">
        <v>116</v>
      </c>
      <c r="C22" s="78">
        <v>2.84</v>
      </c>
      <c r="D22" s="78">
        <v>63.8</v>
      </c>
      <c r="E22" s="79">
        <v>15</v>
      </c>
      <c r="F22" s="79">
        <v>0</v>
      </c>
      <c r="G22" s="79">
        <v>0</v>
      </c>
      <c r="H22" s="79">
        <v>2</v>
      </c>
      <c r="I22" s="79">
        <v>1</v>
      </c>
      <c r="J22" s="79">
        <v>0</v>
      </c>
      <c r="K22" s="79">
        <v>0</v>
      </c>
      <c r="L22" s="79">
        <v>0</v>
      </c>
      <c r="M22" s="79">
        <v>0</v>
      </c>
      <c r="N22" s="79">
        <f t="shared" si="0"/>
        <v>18</v>
      </c>
      <c r="O22" s="59">
        <f t="shared" si="1"/>
        <v>81.8</v>
      </c>
    </row>
    <row r="23" ht="14.25" spans="1:15">
      <c r="A23" s="57">
        <v>19</v>
      </c>
      <c r="B23" s="58" t="s">
        <v>117</v>
      </c>
      <c r="C23" s="78">
        <v>2.5</v>
      </c>
      <c r="D23" s="78">
        <v>55.625</v>
      </c>
      <c r="E23" s="79">
        <v>3</v>
      </c>
      <c r="F23" s="79">
        <v>0</v>
      </c>
      <c r="G23" s="79">
        <v>0</v>
      </c>
      <c r="H23" s="79">
        <v>2</v>
      </c>
      <c r="I23" s="79">
        <v>0</v>
      </c>
      <c r="J23" s="79">
        <v>0</v>
      </c>
      <c r="K23" s="79">
        <v>0</v>
      </c>
      <c r="L23" s="79">
        <v>0</v>
      </c>
      <c r="M23" s="79">
        <v>0</v>
      </c>
      <c r="N23" s="79">
        <f t="shared" si="0"/>
        <v>5</v>
      </c>
      <c r="O23" s="59">
        <f t="shared" si="1"/>
        <v>60.625</v>
      </c>
    </row>
  </sheetData>
  <sortState ref="B5:O23">
    <sortCondition ref="D5:D23" descending="1"/>
    <sortCondition ref="O5:O23" descending="1"/>
  </sortState>
  <mergeCells count="10">
    <mergeCell ref="A1:B1"/>
    <mergeCell ref="C1:D1"/>
    <mergeCell ref="E1:N1"/>
    <mergeCell ref="A2:B2"/>
    <mergeCell ref="E2:G2"/>
    <mergeCell ref="H2:J2"/>
    <mergeCell ref="K2:M2"/>
    <mergeCell ref="A3:B3"/>
    <mergeCell ref="N2:N4"/>
    <mergeCell ref="O1:O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6"/>
  <sheetViews>
    <sheetView workbookViewId="0">
      <selection activeCell="H29" sqref="H29:N29"/>
    </sheetView>
  </sheetViews>
  <sheetFormatPr defaultColWidth="8.875" defaultRowHeight="13.5"/>
  <cols>
    <col min="3" max="3" width="9.625"/>
    <col min="15" max="15" width="9.5"/>
  </cols>
  <sheetData>
    <row r="1" ht="15" spans="1:15">
      <c r="A1" s="1" t="s">
        <v>0</v>
      </c>
      <c r="B1" s="2"/>
      <c r="C1" s="3" t="s">
        <v>1</v>
      </c>
      <c r="D1" s="4"/>
      <c r="E1" s="5" t="s">
        <v>2</v>
      </c>
      <c r="F1" s="6"/>
      <c r="G1" s="6"/>
      <c r="H1" s="6"/>
      <c r="I1" s="6"/>
      <c r="J1" s="6"/>
      <c r="K1" s="6"/>
      <c r="L1" s="6"/>
      <c r="M1" s="6"/>
      <c r="N1" s="39"/>
      <c r="O1" s="40" t="s">
        <v>3</v>
      </c>
    </row>
    <row r="2" ht="14.25" spans="1:15">
      <c r="A2" s="7" t="s">
        <v>4</v>
      </c>
      <c r="B2" s="8"/>
      <c r="C2" s="9">
        <v>0</v>
      </c>
      <c r="D2" s="10" t="s">
        <v>5</v>
      </c>
      <c r="E2" s="11" t="s">
        <v>6</v>
      </c>
      <c r="F2" s="12"/>
      <c r="G2" s="13"/>
      <c r="H2" s="14" t="s">
        <v>7</v>
      </c>
      <c r="I2" s="12"/>
      <c r="J2" s="13"/>
      <c r="K2" s="14" t="s">
        <v>8</v>
      </c>
      <c r="L2" s="12"/>
      <c r="M2" s="13"/>
      <c r="N2" s="41" t="s">
        <v>9</v>
      </c>
      <c r="O2" s="40"/>
    </row>
    <row r="3" ht="48" spans="1:15">
      <c r="A3" s="7" t="s">
        <v>10</v>
      </c>
      <c r="B3" s="15"/>
      <c r="C3" s="16" t="s">
        <v>11</v>
      </c>
      <c r="D3" s="17" t="s">
        <v>12</v>
      </c>
      <c r="E3" s="18" t="s">
        <v>13</v>
      </c>
      <c r="F3" s="19" t="s">
        <v>14</v>
      </c>
      <c r="G3" s="20" t="s">
        <v>15</v>
      </c>
      <c r="H3" s="21" t="s">
        <v>16</v>
      </c>
      <c r="I3" s="42" t="s">
        <v>17</v>
      </c>
      <c r="J3" s="43" t="s">
        <v>18</v>
      </c>
      <c r="K3" s="21" t="s">
        <v>19</v>
      </c>
      <c r="L3" s="42" t="s">
        <v>20</v>
      </c>
      <c r="M3" s="43" t="s">
        <v>21</v>
      </c>
      <c r="N3" s="41"/>
      <c r="O3" s="40"/>
    </row>
    <row r="4" ht="24.75" spans="1:15">
      <c r="A4" s="22" t="s">
        <v>22</v>
      </c>
      <c r="B4" s="23" t="s">
        <v>23</v>
      </c>
      <c r="C4" s="24">
        <v>0</v>
      </c>
      <c r="D4" s="25">
        <v>100</v>
      </c>
      <c r="E4" s="26" t="s">
        <v>24</v>
      </c>
      <c r="F4" s="27" t="s">
        <v>24</v>
      </c>
      <c r="G4" s="28" t="s">
        <v>24</v>
      </c>
      <c r="H4" s="29">
        <v>12</v>
      </c>
      <c r="I4" s="44">
        <v>12</v>
      </c>
      <c r="J4" s="45">
        <v>6</v>
      </c>
      <c r="K4" s="29">
        <v>10</v>
      </c>
      <c r="L4" s="44">
        <v>10</v>
      </c>
      <c r="M4" s="45">
        <v>10</v>
      </c>
      <c r="N4" s="46"/>
      <c r="O4" s="40"/>
    </row>
    <row r="5" ht="14.25" spans="1:15">
      <c r="A5" s="7">
        <v>1</v>
      </c>
      <c r="B5" s="15" t="s">
        <v>118</v>
      </c>
      <c r="C5" s="30">
        <v>3.78</v>
      </c>
      <c r="D5" s="31">
        <v>84.105</v>
      </c>
      <c r="E5" s="32">
        <v>2</v>
      </c>
      <c r="F5" s="33">
        <v>8.5</v>
      </c>
      <c r="G5" s="34">
        <v>1</v>
      </c>
      <c r="H5" s="32">
        <v>6.5</v>
      </c>
      <c r="I5" s="33">
        <v>0</v>
      </c>
      <c r="J5" s="34">
        <v>2</v>
      </c>
      <c r="K5" s="32">
        <v>0</v>
      </c>
      <c r="L5" s="33">
        <v>1</v>
      </c>
      <c r="M5" s="34">
        <v>0</v>
      </c>
      <c r="N5" s="47">
        <f t="shared" ref="N5:N36" si="0">SUM(E5:M5)</f>
        <v>21</v>
      </c>
      <c r="O5" s="48">
        <f t="shared" ref="O5:O36" si="1">(N5+D5)</f>
        <v>105.105</v>
      </c>
    </row>
    <row r="6" ht="14.25" spans="1:15">
      <c r="A6" s="7">
        <v>2</v>
      </c>
      <c r="B6" s="15" t="s">
        <v>119</v>
      </c>
      <c r="C6" s="35">
        <v>3.6</v>
      </c>
      <c r="D6" s="31">
        <v>81</v>
      </c>
      <c r="E6" s="36">
        <v>0</v>
      </c>
      <c r="F6" s="37">
        <v>0</v>
      </c>
      <c r="G6" s="38">
        <v>0</v>
      </c>
      <c r="H6" s="36">
        <v>3</v>
      </c>
      <c r="I6" s="37">
        <v>0</v>
      </c>
      <c r="J6" s="38">
        <v>0</v>
      </c>
      <c r="K6" s="36">
        <v>0</v>
      </c>
      <c r="L6" s="37">
        <v>4</v>
      </c>
      <c r="M6" s="38">
        <v>0</v>
      </c>
      <c r="N6" s="47">
        <f t="shared" si="0"/>
        <v>7</v>
      </c>
      <c r="O6" s="48">
        <f t="shared" si="1"/>
        <v>88</v>
      </c>
    </row>
    <row r="7" ht="14.25" spans="1:15">
      <c r="A7" s="7">
        <v>3</v>
      </c>
      <c r="B7" s="15" t="s">
        <v>120</v>
      </c>
      <c r="C7" s="35">
        <v>3.6</v>
      </c>
      <c r="D7" s="31">
        <v>80.1</v>
      </c>
      <c r="E7" s="36">
        <v>11</v>
      </c>
      <c r="F7" s="37">
        <v>2</v>
      </c>
      <c r="G7" s="38">
        <v>2</v>
      </c>
      <c r="H7" s="36">
        <v>1</v>
      </c>
      <c r="I7" s="37">
        <v>1</v>
      </c>
      <c r="J7" s="38">
        <v>0</v>
      </c>
      <c r="K7" s="36">
        <v>0</v>
      </c>
      <c r="L7" s="37">
        <v>2</v>
      </c>
      <c r="M7" s="38">
        <v>0</v>
      </c>
      <c r="N7" s="47">
        <f t="shared" si="0"/>
        <v>19</v>
      </c>
      <c r="O7" s="48">
        <f t="shared" si="1"/>
        <v>99.1</v>
      </c>
    </row>
    <row r="8" ht="14.25" spans="1:15">
      <c r="A8" s="7">
        <v>4</v>
      </c>
      <c r="B8" s="15" t="s">
        <v>121</v>
      </c>
      <c r="C8" s="35" t="s">
        <v>122</v>
      </c>
      <c r="D8" s="31">
        <v>78.54</v>
      </c>
      <c r="E8" s="36">
        <v>0</v>
      </c>
      <c r="F8" s="37">
        <v>8</v>
      </c>
      <c r="G8" s="38">
        <v>0</v>
      </c>
      <c r="H8" s="36">
        <v>0</v>
      </c>
      <c r="I8" s="37">
        <v>8</v>
      </c>
      <c r="J8" s="38">
        <v>0</v>
      </c>
      <c r="K8" s="36">
        <v>0</v>
      </c>
      <c r="L8" s="37">
        <v>0</v>
      </c>
      <c r="M8" s="38">
        <v>0</v>
      </c>
      <c r="N8" s="47">
        <f t="shared" si="0"/>
        <v>16</v>
      </c>
      <c r="O8" s="48">
        <f t="shared" si="1"/>
        <v>94.54</v>
      </c>
    </row>
    <row r="9" ht="14.25" spans="1:15">
      <c r="A9" s="7">
        <v>5</v>
      </c>
      <c r="B9" s="15" t="s">
        <v>123</v>
      </c>
      <c r="C9" s="35">
        <v>3.512765</v>
      </c>
      <c r="D9" s="31">
        <v>78.16</v>
      </c>
      <c r="E9" s="36">
        <v>2</v>
      </c>
      <c r="F9" s="37">
        <v>5.5</v>
      </c>
      <c r="G9" s="38">
        <v>5</v>
      </c>
      <c r="H9" s="36">
        <v>5.5</v>
      </c>
      <c r="I9" s="37">
        <v>0</v>
      </c>
      <c r="J9" s="38">
        <v>0</v>
      </c>
      <c r="K9" s="36">
        <v>0</v>
      </c>
      <c r="L9" s="37">
        <v>2</v>
      </c>
      <c r="M9" s="38">
        <v>0</v>
      </c>
      <c r="N9" s="47">
        <f t="shared" si="0"/>
        <v>20</v>
      </c>
      <c r="O9" s="48">
        <f t="shared" si="1"/>
        <v>98.16</v>
      </c>
    </row>
    <row r="10" ht="14.25" spans="1:15">
      <c r="A10" s="7">
        <v>6</v>
      </c>
      <c r="B10" s="15" t="s">
        <v>124</v>
      </c>
      <c r="C10" s="35">
        <v>3.51</v>
      </c>
      <c r="D10" s="31">
        <v>78.1</v>
      </c>
      <c r="E10" s="36">
        <v>0</v>
      </c>
      <c r="F10" s="37">
        <v>5</v>
      </c>
      <c r="G10" s="38">
        <v>1</v>
      </c>
      <c r="H10" s="36">
        <v>3</v>
      </c>
      <c r="I10" s="49">
        <v>0</v>
      </c>
      <c r="J10" s="38">
        <v>2</v>
      </c>
      <c r="K10" s="36">
        <v>0</v>
      </c>
      <c r="L10" s="37">
        <v>1</v>
      </c>
      <c r="M10" s="38">
        <v>0</v>
      </c>
      <c r="N10" s="47">
        <f t="shared" si="0"/>
        <v>12</v>
      </c>
      <c r="O10" s="48">
        <f t="shared" si="1"/>
        <v>90.1</v>
      </c>
    </row>
    <row r="11" ht="14.25" spans="1:15">
      <c r="A11" s="7">
        <v>7</v>
      </c>
      <c r="B11" s="15" t="s">
        <v>125</v>
      </c>
      <c r="C11" s="35">
        <v>3.43</v>
      </c>
      <c r="D11" s="31">
        <v>76.32</v>
      </c>
      <c r="E11" s="36">
        <v>1</v>
      </c>
      <c r="F11" s="37">
        <v>0</v>
      </c>
      <c r="G11" s="38">
        <v>0</v>
      </c>
      <c r="H11" s="36">
        <v>3</v>
      </c>
      <c r="I11" s="37">
        <v>0</v>
      </c>
      <c r="J11" s="38">
        <v>0</v>
      </c>
      <c r="K11" s="36">
        <v>0</v>
      </c>
      <c r="L11" s="37">
        <v>1</v>
      </c>
      <c r="M11" s="38">
        <v>0</v>
      </c>
      <c r="N11" s="47">
        <f t="shared" si="0"/>
        <v>5</v>
      </c>
      <c r="O11" s="48">
        <f t="shared" si="1"/>
        <v>81.32</v>
      </c>
    </row>
    <row r="12" ht="14.25" spans="1:15">
      <c r="A12" s="7">
        <v>8</v>
      </c>
      <c r="B12" s="15" t="s">
        <v>126</v>
      </c>
      <c r="C12" s="35">
        <v>3.39</v>
      </c>
      <c r="D12" s="31">
        <v>76.28</v>
      </c>
      <c r="E12" s="36">
        <v>2</v>
      </c>
      <c r="F12" s="37">
        <v>3</v>
      </c>
      <c r="G12" s="38">
        <v>3</v>
      </c>
      <c r="H12" s="36">
        <v>3</v>
      </c>
      <c r="I12" s="37">
        <v>0</v>
      </c>
      <c r="J12" s="38">
        <v>0</v>
      </c>
      <c r="K12" s="36">
        <v>0</v>
      </c>
      <c r="L12" s="37">
        <v>3</v>
      </c>
      <c r="M12" s="38">
        <v>0</v>
      </c>
      <c r="N12" s="47">
        <f t="shared" si="0"/>
        <v>14</v>
      </c>
      <c r="O12" s="48">
        <f t="shared" si="1"/>
        <v>90.28</v>
      </c>
    </row>
    <row r="13" ht="14.25" spans="1:15">
      <c r="A13" s="7">
        <v>9</v>
      </c>
      <c r="B13" s="15" t="s">
        <v>127</v>
      </c>
      <c r="C13" s="30">
        <v>3.41</v>
      </c>
      <c r="D13" s="31">
        <v>75.87</v>
      </c>
      <c r="E13" s="32">
        <v>0</v>
      </c>
      <c r="F13" s="33">
        <v>0</v>
      </c>
      <c r="G13" s="34">
        <v>0</v>
      </c>
      <c r="H13" s="32">
        <v>3</v>
      </c>
      <c r="I13" s="33">
        <v>0</v>
      </c>
      <c r="J13" s="34">
        <v>0</v>
      </c>
      <c r="K13" s="32">
        <v>0</v>
      </c>
      <c r="L13" s="33">
        <v>4.5</v>
      </c>
      <c r="M13" s="34">
        <v>0</v>
      </c>
      <c r="N13" s="47">
        <f t="shared" si="0"/>
        <v>7.5</v>
      </c>
      <c r="O13" s="48">
        <f t="shared" si="1"/>
        <v>83.37</v>
      </c>
    </row>
    <row r="14" ht="14.25" spans="1:15">
      <c r="A14" s="7">
        <v>10</v>
      </c>
      <c r="B14" s="15" t="s">
        <v>128</v>
      </c>
      <c r="C14" s="35">
        <v>3.34</v>
      </c>
      <c r="D14" s="31">
        <v>75.15</v>
      </c>
      <c r="E14" s="36">
        <v>3</v>
      </c>
      <c r="F14" s="37">
        <v>2</v>
      </c>
      <c r="G14" s="38">
        <v>3</v>
      </c>
      <c r="H14" s="36">
        <v>8</v>
      </c>
      <c r="I14" s="37">
        <v>0</v>
      </c>
      <c r="J14" s="38">
        <v>1</v>
      </c>
      <c r="K14" s="36">
        <v>0</v>
      </c>
      <c r="L14" s="37">
        <v>3</v>
      </c>
      <c r="M14" s="38">
        <v>0</v>
      </c>
      <c r="N14" s="47">
        <f t="shared" si="0"/>
        <v>20</v>
      </c>
      <c r="O14" s="48">
        <f t="shared" si="1"/>
        <v>95.15</v>
      </c>
    </row>
    <row r="15" ht="14.25" spans="1:15">
      <c r="A15" s="7">
        <v>11</v>
      </c>
      <c r="B15" s="15" t="s">
        <v>129</v>
      </c>
      <c r="C15" s="35">
        <v>3.32</v>
      </c>
      <c r="D15" s="31">
        <v>74.7</v>
      </c>
      <c r="E15" s="36">
        <v>0</v>
      </c>
      <c r="F15" s="37">
        <v>11.5</v>
      </c>
      <c r="G15" s="38">
        <v>1.5</v>
      </c>
      <c r="H15" s="36">
        <v>11.5</v>
      </c>
      <c r="I15" s="37">
        <v>0</v>
      </c>
      <c r="J15" s="38">
        <v>0</v>
      </c>
      <c r="K15" s="36">
        <v>0</v>
      </c>
      <c r="L15" s="37">
        <v>1.5</v>
      </c>
      <c r="M15" s="38">
        <v>0</v>
      </c>
      <c r="N15" s="47">
        <f t="shared" si="0"/>
        <v>26</v>
      </c>
      <c r="O15" s="48">
        <f t="shared" si="1"/>
        <v>100.7</v>
      </c>
    </row>
    <row r="16" ht="14.25" spans="1:15">
      <c r="A16" s="7">
        <v>12</v>
      </c>
      <c r="B16" s="15" t="s">
        <v>130</v>
      </c>
      <c r="C16" s="35">
        <v>3.28</v>
      </c>
      <c r="D16" s="31">
        <v>72.98</v>
      </c>
      <c r="E16" s="36">
        <v>1</v>
      </c>
      <c r="F16" s="37">
        <v>4</v>
      </c>
      <c r="G16" s="38">
        <v>4</v>
      </c>
      <c r="H16" s="36">
        <v>3</v>
      </c>
      <c r="I16" s="37">
        <v>0</v>
      </c>
      <c r="J16" s="38">
        <v>1</v>
      </c>
      <c r="K16" s="36">
        <v>0</v>
      </c>
      <c r="L16" s="37">
        <v>4</v>
      </c>
      <c r="M16" s="38">
        <v>0</v>
      </c>
      <c r="N16" s="47">
        <f t="shared" si="0"/>
        <v>17</v>
      </c>
      <c r="O16" s="48">
        <f t="shared" si="1"/>
        <v>89.98</v>
      </c>
    </row>
    <row r="17" ht="14.25" spans="1:15">
      <c r="A17" s="7">
        <v>13</v>
      </c>
      <c r="B17" s="15" t="s">
        <v>131</v>
      </c>
      <c r="C17" s="35">
        <v>3.26</v>
      </c>
      <c r="D17" s="31">
        <v>72.54</v>
      </c>
      <c r="E17" s="36">
        <v>16</v>
      </c>
      <c r="F17" s="37">
        <v>0</v>
      </c>
      <c r="G17" s="38">
        <v>0</v>
      </c>
      <c r="H17" s="36">
        <v>7</v>
      </c>
      <c r="I17" s="37">
        <v>0</v>
      </c>
      <c r="J17" s="38">
        <v>0</v>
      </c>
      <c r="K17" s="36">
        <v>0</v>
      </c>
      <c r="L17" s="37">
        <v>1</v>
      </c>
      <c r="M17" s="38">
        <v>0</v>
      </c>
      <c r="N17" s="47">
        <f t="shared" si="0"/>
        <v>24</v>
      </c>
      <c r="O17" s="48">
        <f t="shared" si="1"/>
        <v>96.54</v>
      </c>
    </row>
    <row r="18" ht="14.25" spans="1:15">
      <c r="A18" s="7">
        <v>14</v>
      </c>
      <c r="B18" s="15" t="s">
        <v>132</v>
      </c>
      <c r="C18" s="30">
        <v>3.17</v>
      </c>
      <c r="D18" s="31">
        <v>71.325</v>
      </c>
      <c r="E18" s="32">
        <v>1</v>
      </c>
      <c r="F18" s="33">
        <v>3</v>
      </c>
      <c r="G18" s="34">
        <v>2</v>
      </c>
      <c r="H18" s="32">
        <v>0</v>
      </c>
      <c r="I18" s="33">
        <v>3</v>
      </c>
      <c r="J18" s="34">
        <v>0</v>
      </c>
      <c r="K18" s="32">
        <v>1</v>
      </c>
      <c r="L18" s="33">
        <v>1</v>
      </c>
      <c r="M18" s="34">
        <v>0</v>
      </c>
      <c r="N18" s="47">
        <f t="shared" si="0"/>
        <v>11</v>
      </c>
      <c r="O18" s="48">
        <f t="shared" si="1"/>
        <v>82.325</v>
      </c>
    </row>
    <row r="19" ht="14.25" spans="1:15">
      <c r="A19" s="7">
        <v>15</v>
      </c>
      <c r="B19" s="15" t="s">
        <v>133</v>
      </c>
      <c r="C19" s="35">
        <v>3.17</v>
      </c>
      <c r="D19" s="31">
        <v>70.53</v>
      </c>
      <c r="E19" s="36">
        <v>0</v>
      </c>
      <c r="F19" s="37">
        <v>5</v>
      </c>
      <c r="G19" s="38">
        <v>1</v>
      </c>
      <c r="H19" s="36">
        <v>8</v>
      </c>
      <c r="I19" s="37">
        <v>0</v>
      </c>
      <c r="J19" s="38">
        <v>1</v>
      </c>
      <c r="K19" s="36">
        <v>0</v>
      </c>
      <c r="L19" s="37">
        <v>3</v>
      </c>
      <c r="M19" s="38">
        <v>0</v>
      </c>
      <c r="N19" s="47">
        <f t="shared" si="0"/>
        <v>18</v>
      </c>
      <c r="O19" s="48">
        <f t="shared" si="1"/>
        <v>88.53</v>
      </c>
    </row>
    <row r="20" ht="14.25" spans="1:15">
      <c r="A20" s="7">
        <v>16</v>
      </c>
      <c r="B20" s="15" t="s">
        <v>134</v>
      </c>
      <c r="C20" s="35">
        <v>3.17</v>
      </c>
      <c r="D20" s="31">
        <v>70.53</v>
      </c>
      <c r="E20" s="36">
        <v>0</v>
      </c>
      <c r="F20" s="37">
        <v>3</v>
      </c>
      <c r="G20" s="38">
        <v>3</v>
      </c>
      <c r="H20" s="36">
        <v>3</v>
      </c>
      <c r="I20" s="37">
        <v>0</v>
      </c>
      <c r="J20" s="38">
        <v>0</v>
      </c>
      <c r="K20" s="36">
        <v>0</v>
      </c>
      <c r="L20" s="37">
        <v>3</v>
      </c>
      <c r="M20" s="38">
        <v>0</v>
      </c>
      <c r="N20" s="47">
        <f t="shared" si="0"/>
        <v>12</v>
      </c>
      <c r="O20" s="48">
        <f t="shared" si="1"/>
        <v>82.53</v>
      </c>
    </row>
    <row r="21" ht="14.25" spans="1:15">
      <c r="A21" s="7">
        <v>17</v>
      </c>
      <c r="B21" s="15" t="s">
        <v>135</v>
      </c>
      <c r="C21" s="35">
        <v>3.13</v>
      </c>
      <c r="D21" s="31">
        <v>69.64</v>
      </c>
      <c r="E21" s="36">
        <v>1</v>
      </c>
      <c r="F21" s="37">
        <v>1</v>
      </c>
      <c r="G21" s="38">
        <v>3.5</v>
      </c>
      <c r="H21" s="36">
        <v>1</v>
      </c>
      <c r="I21" s="37">
        <v>0</v>
      </c>
      <c r="J21" s="38">
        <v>0</v>
      </c>
      <c r="K21" s="36">
        <v>1.5</v>
      </c>
      <c r="L21" s="37">
        <v>2</v>
      </c>
      <c r="M21" s="38">
        <v>0</v>
      </c>
      <c r="N21" s="47">
        <f t="shared" si="0"/>
        <v>10</v>
      </c>
      <c r="O21" s="48">
        <f t="shared" si="1"/>
        <v>79.64</v>
      </c>
    </row>
    <row r="22" ht="14.25" spans="1:15">
      <c r="A22" s="7">
        <v>18</v>
      </c>
      <c r="B22" s="15" t="s">
        <v>136</v>
      </c>
      <c r="C22" s="30">
        <v>3.03</v>
      </c>
      <c r="D22" s="31">
        <v>68.175</v>
      </c>
      <c r="E22" s="32">
        <v>3</v>
      </c>
      <c r="F22" s="33">
        <v>6</v>
      </c>
      <c r="G22" s="34">
        <v>0</v>
      </c>
      <c r="H22" s="32">
        <v>6</v>
      </c>
      <c r="I22" s="33">
        <v>0</v>
      </c>
      <c r="J22" s="34">
        <v>0</v>
      </c>
      <c r="K22" s="32">
        <v>0</v>
      </c>
      <c r="L22" s="33">
        <v>0</v>
      </c>
      <c r="M22" s="34">
        <v>0</v>
      </c>
      <c r="N22" s="47">
        <f t="shared" si="0"/>
        <v>15</v>
      </c>
      <c r="O22" s="48">
        <f t="shared" si="1"/>
        <v>83.175</v>
      </c>
    </row>
    <row r="23" ht="14.25" spans="1:15">
      <c r="A23" s="7">
        <v>19</v>
      </c>
      <c r="B23" s="15" t="s">
        <v>137</v>
      </c>
      <c r="C23" s="35">
        <v>3.04</v>
      </c>
      <c r="D23" s="31">
        <f>C23*22.25</f>
        <v>67.64</v>
      </c>
      <c r="E23" s="36">
        <v>0</v>
      </c>
      <c r="F23" s="37">
        <v>2</v>
      </c>
      <c r="G23" s="38">
        <v>0</v>
      </c>
      <c r="H23" s="36">
        <v>5</v>
      </c>
      <c r="I23" s="37">
        <v>0</v>
      </c>
      <c r="J23" s="38">
        <v>0</v>
      </c>
      <c r="K23" s="36">
        <v>0</v>
      </c>
      <c r="L23" s="37">
        <v>0</v>
      </c>
      <c r="M23" s="38">
        <v>0</v>
      </c>
      <c r="N23" s="47">
        <f t="shared" si="0"/>
        <v>7</v>
      </c>
      <c r="O23" s="48">
        <f t="shared" si="1"/>
        <v>74.64</v>
      </c>
    </row>
    <row r="24" ht="14.25" spans="1:15">
      <c r="A24" s="7">
        <v>20</v>
      </c>
      <c r="B24" s="15" t="s">
        <v>138</v>
      </c>
      <c r="C24" s="35">
        <v>3.03</v>
      </c>
      <c r="D24" s="31">
        <v>67.4175</v>
      </c>
      <c r="E24" s="36">
        <v>17</v>
      </c>
      <c r="F24" s="37">
        <v>0</v>
      </c>
      <c r="G24" s="38">
        <v>0</v>
      </c>
      <c r="H24" s="36">
        <v>0</v>
      </c>
      <c r="I24" s="37">
        <v>0</v>
      </c>
      <c r="J24" s="38">
        <v>0</v>
      </c>
      <c r="K24" s="36">
        <v>0</v>
      </c>
      <c r="L24" s="37">
        <v>0</v>
      </c>
      <c r="M24" s="38">
        <v>0</v>
      </c>
      <c r="N24" s="47">
        <f t="shared" si="0"/>
        <v>17</v>
      </c>
      <c r="O24" s="48">
        <f t="shared" si="1"/>
        <v>84.4175</v>
      </c>
    </row>
    <row r="25" ht="14.25" spans="1:15">
      <c r="A25" s="7">
        <v>21</v>
      </c>
      <c r="B25" s="15" t="s">
        <v>139</v>
      </c>
      <c r="C25" s="35">
        <v>2.97</v>
      </c>
      <c r="D25" s="31">
        <v>66.08</v>
      </c>
      <c r="E25" s="36">
        <v>2</v>
      </c>
      <c r="F25" s="37">
        <v>2</v>
      </c>
      <c r="G25" s="38">
        <v>0</v>
      </c>
      <c r="H25" s="36">
        <v>2</v>
      </c>
      <c r="I25" s="37">
        <v>0</v>
      </c>
      <c r="J25" s="38">
        <v>0</v>
      </c>
      <c r="K25" s="36">
        <v>0</v>
      </c>
      <c r="L25" s="37">
        <v>0</v>
      </c>
      <c r="M25" s="38">
        <v>0</v>
      </c>
      <c r="N25" s="47">
        <f t="shared" si="0"/>
        <v>6</v>
      </c>
      <c r="O25" s="48">
        <f t="shared" si="1"/>
        <v>72.08</v>
      </c>
    </row>
    <row r="26" ht="14.25" spans="1:15">
      <c r="A26" s="7">
        <v>22</v>
      </c>
      <c r="B26" s="15" t="s">
        <v>35</v>
      </c>
      <c r="C26" s="35">
        <v>2.91</v>
      </c>
      <c r="D26" s="31">
        <v>64.75</v>
      </c>
      <c r="E26" s="36">
        <v>15</v>
      </c>
      <c r="F26" s="37">
        <v>0</v>
      </c>
      <c r="G26" s="38">
        <v>0</v>
      </c>
      <c r="H26" s="36">
        <v>7</v>
      </c>
      <c r="I26" s="37">
        <v>0</v>
      </c>
      <c r="J26" s="38">
        <v>0</v>
      </c>
      <c r="K26" s="36">
        <v>0</v>
      </c>
      <c r="L26" s="37">
        <v>2</v>
      </c>
      <c r="M26" s="38">
        <v>0</v>
      </c>
      <c r="N26" s="47">
        <f t="shared" si="0"/>
        <v>24</v>
      </c>
      <c r="O26" s="48">
        <f t="shared" si="1"/>
        <v>88.75</v>
      </c>
    </row>
    <row r="27" ht="14.25" spans="1:15">
      <c r="A27" s="7">
        <v>23</v>
      </c>
      <c r="B27" s="15" t="s">
        <v>140</v>
      </c>
      <c r="C27" s="35">
        <v>2.84</v>
      </c>
      <c r="D27" s="31">
        <v>63.19</v>
      </c>
      <c r="E27" s="36">
        <v>4</v>
      </c>
      <c r="F27" s="37">
        <v>5</v>
      </c>
      <c r="G27" s="38">
        <v>4.5</v>
      </c>
      <c r="H27" s="36">
        <v>2</v>
      </c>
      <c r="I27" s="37">
        <v>3</v>
      </c>
      <c r="J27" s="38">
        <v>0</v>
      </c>
      <c r="K27" s="36">
        <v>2.5</v>
      </c>
      <c r="L27" s="37">
        <v>2</v>
      </c>
      <c r="M27" s="38">
        <v>0</v>
      </c>
      <c r="N27" s="47">
        <f t="shared" si="0"/>
        <v>23</v>
      </c>
      <c r="O27" s="48">
        <f t="shared" si="1"/>
        <v>86.19</v>
      </c>
    </row>
    <row r="28" ht="14.25" spans="1:15">
      <c r="A28" s="7">
        <v>24</v>
      </c>
      <c r="B28" s="15" t="s">
        <v>141</v>
      </c>
      <c r="C28" s="35">
        <v>2.81</v>
      </c>
      <c r="D28" s="31">
        <v>63</v>
      </c>
      <c r="E28" s="36">
        <v>3</v>
      </c>
      <c r="F28" s="37">
        <v>3</v>
      </c>
      <c r="G28" s="38">
        <v>5</v>
      </c>
      <c r="H28" s="36">
        <v>3</v>
      </c>
      <c r="I28" s="37">
        <v>0</v>
      </c>
      <c r="J28" s="38">
        <v>0</v>
      </c>
      <c r="K28" s="36">
        <v>0</v>
      </c>
      <c r="L28" s="37">
        <v>1</v>
      </c>
      <c r="M28" s="38">
        <v>0</v>
      </c>
      <c r="N28" s="47">
        <f t="shared" si="0"/>
        <v>15</v>
      </c>
      <c r="O28" s="48">
        <f t="shared" si="1"/>
        <v>78</v>
      </c>
    </row>
    <row r="29" ht="14.25" spans="1:15">
      <c r="A29" s="7">
        <v>25</v>
      </c>
      <c r="B29" s="15" t="s">
        <v>142</v>
      </c>
      <c r="C29" s="35">
        <v>2.77</v>
      </c>
      <c r="D29" s="31">
        <f>C29*22.25</f>
        <v>61.6325</v>
      </c>
      <c r="E29" s="36">
        <v>21.5</v>
      </c>
      <c r="F29" s="37">
        <v>1</v>
      </c>
      <c r="G29" s="38">
        <v>2</v>
      </c>
      <c r="H29" s="36">
        <v>1</v>
      </c>
      <c r="I29" s="37">
        <v>0</v>
      </c>
      <c r="J29" s="38">
        <v>0</v>
      </c>
      <c r="K29" s="36">
        <v>2</v>
      </c>
      <c r="L29" s="37">
        <v>0</v>
      </c>
      <c r="M29" s="38">
        <v>0</v>
      </c>
      <c r="N29" s="47">
        <f t="shared" si="0"/>
        <v>27.5</v>
      </c>
      <c r="O29" s="48">
        <f t="shared" si="1"/>
        <v>89.1325</v>
      </c>
    </row>
    <row r="30" ht="14.25" spans="1:15">
      <c r="A30" s="7">
        <v>26</v>
      </c>
      <c r="B30" s="15" t="s">
        <v>143</v>
      </c>
      <c r="C30" s="35">
        <v>2.73</v>
      </c>
      <c r="D30" s="31">
        <v>60.74</v>
      </c>
      <c r="E30" s="36">
        <v>1</v>
      </c>
      <c r="F30" s="37">
        <v>0</v>
      </c>
      <c r="G30" s="38">
        <v>2</v>
      </c>
      <c r="H30" s="36">
        <v>0</v>
      </c>
      <c r="I30" s="37">
        <v>0</v>
      </c>
      <c r="J30" s="38">
        <v>0</v>
      </c>
      <c r="K30" s="36">
        <v>0</v>
      </c>
      <c r="L30" s="37">
        <v>2</v>
      </c>
      <c r="M30" s="38">
        <v>0</v>
      </c>
      <c r="N30" s="47">
        <f t="shared" si="0"/>
        <v>5</v>
      </c>
      <c r="O30" s="48">
        <f t="shared" si="1"/>
        <v>65.74</v>
      </c>
    </row>
    <row r="31" ht="14.25" spans="1:15">
      <c r="A31" s="7">
        <v>27</v>
      </c>
      <c r="B31" s="15" t="s">
        <v>144</v>
      </c>
      <c r="C31" s="35">
        <v>2.69</v>
      </c>
      <c r="D31" s="31">
        <v>59.85</v>
      </c>
      <c r="E31" s="36">
        <v>0</v>
      </c>
      <c r="F31" s="37">
        <v>9</v>
      </c>
      <c r="G31" s="38">
        <v>1</v>
      </c>
      <c r="H31" s="36">
        <v>0</v>
      </c>
      <c r="I31" s="37">
        <v>9</v>
      </c>
      <c r="J31" s="38">
        <v>1</v>
      </c>
      <c r="K31" s="36">
        <v>0</v>
      </c>
      <c r="L31" s="37">
        <v>1</v>
      </c>
      <c r="M31" s="38">
        <v>0</v>
      </c>
      <c r="N31" s="47">
        <f t="shared" si="0"/>
        <v>21</v>
      </c>
      <c r="O31" s="48">
        <f t="shared" si="1"/>
        <v>80.85</v>
      </c>
    </row>
    <row r="32" ht="14.25" spans="1:15">
      <c r="A32" s="7">
        <v>28</v>
      </c>
      <c r="B32" s="15" t="s">
        <v>145</v>
      </c>
      <c r="C32" s="35">
        <v>2.69</v>
      </c>
      <c r="D32" s="31">
        <v>59.85</v>
      </c>
      <c r="E32" s="36">
        <v>0</v>
      </c>
      <c r="F32" s="37">
        <v>0</v>
      </c>
      <c r="G32" s="38">
        <v>0</v>
      </c>
      <c r="H32" s="36">
        <v>0</v>
      </c>
      <c r="I32" s="37">
        <v>0</v>
      </c>
      <c r="J32" s="38">
        <v>0</v>
      </c>
      <c r="K32" s="36">
        <v>0</v>
      </c>
      <c r="L32" s="37">
        <v>0</v>
      </c>
      <c r="M32" s="38">
        <v>0</v>
      </c>
      <c r="N32" s="47">
        <f t="shared" si="0"/>
        <v>0</v>
      </c>
      <c r="O32" s="48">
        <f t="shared" si="1"/>
        <v>59.85</v>
      </c>
    </row>
    <row r="33" ht="14.25" spans="1:15">
      <c r="A33" s="7">
        <v>29</v>
      </c>
      <c r="B33" s="15" t="s">
        <v>146</v>
      </c>
      <c r="C33" s="35">
        <v>2.55</v>
      </c>
      <c r="D33" s="31">
        <v>56.74</v>
      </c>
      <c r="E33" s="36">
        <v>0</v>
      </c>
      <c r="F33" s="37">
        <v>4.5</v>
      </c>
      <c r="G33" s="38">
        <v>2</v>
      </c>
      <c r="H33" s="36">
        <v>4.5</v>
      </c>
      <c r="I33" s="37">
        <v>0</v>
      </c>
      <c r="J33" s="38">
        <v>0</v>
      </c>
      <c r="K33" s="36">
        <v>2</v>
      </c>
      <c r="L33" s="37">
        <v>0</v>
      </c>
      <c r="M33" s="38">
        <v>0</v>
      </c>
      <c r="N33" s="47">
        <f t="shared" si="0"/>
        <v>13</v>
      </c>
      <c r="O33" s="48">
        <f t="shared" si="1"/>
        <v>69.74</v>
      </c>
    </row>
    <row r="34" ht="14.25" spans="1:15">
      <c r="A34" s="7">
        <v>30</v>
      </c>
      <c r="B34" s="15" t="s">
        <v>147</v>
      </c>
      <c r="C34" s="35">
        <v>2.5</v>
      </c>
      <c r="D34" s="31">
        <f>C34*22.25</f>
        <v>55.625</v>
      </c>
      <c r="E34" s="36">
        <v>0</v>
      </c>
      <c r="F34" s="37">
        <v>0</v>
      </c>
      <c r="G34" s="38">
        <v>0</v>
      </c>
      <c r="H34" s="36">
        <v>0</v>
      </c>
      <c r="I34" s="50">
        <v>0</v>
      </c>
      <c r="J34" s="37">
        <v>0</v>
      </c>
      <c r="K34" s="36">
        <v>0</v>
      </c>
      <c r="L34" s="37">
        <v>0</v>
      </c>
      <c r="M34" s="38">
        <v>0</v>
      </c>
      <c r="N34" s="47">
        <f t="shared" si="0"/>
        <v>0</v>
      </c>
      <c r="O34" s="48">
        <f t="shared" si="1"/>
        <v>55.625</v>
      </c>
    </row>
    <row r="35" ht="14.25" spans="1:15">
      <c r="A35" s="7">
        <v>31</v>
      </c>
      <c r="B35" s="15" t="s">
        <v>148</v>
      </c>
      <c r="C35" s="35">
        <v>2.21</v>
      </c>
      <c r="D35" s="31">
        <v>49.725</v>
      </c>
      <c r="E35" s="36">
        <v>22.5</v>
      </c>
      <c r="F35" s="37">
        <v>8.5</v>
      </c>
      <c r="G35" s="38">
        <v>1.5</v>
      </c>
      <c r="H35" s="36">
        <v>8.5</v>
      </c>
      <c r="I35" s="37">
        <v>0</v>
      </c>
      <c r="J35" s="38">
        <v>0</v>
      </c>
      <c r="K35" s="36">
        <v>0</v>
      </c>
      <c r="L35" s="37">
        <v>1.5</v>
      </c>
      <c r="M35" s="38">
        <v>0</v>
      </c>
      <c r="N35" s="47">
        <f t="shared" si="0"/>
        <v>42.5</v>
      </c>
      <c r="O35" s="48">
        <f t="shared" si="1"/>
        <v>92.225</v>
      </c>
    </row>
    <row r="36" ht="14.25" spans="1:15">
      <c r="A36" s="7">
        <v>32</v>
      </c>
      <c r="B36" s="15" t="s">
        <v>149</v>
      </c>
      <c r="C36" s="35">
        <v>2.1</v>
      </c>
      <c r="D36" s="31">
        <v>46.725</v>
      </c>
      <c r="E36" s="36">
        <v>2</v>
      </c>
      <c r="F36" s="37">
        <v>2</v>
      </c>
      <c r="G36" s="38">
        <v>1.5</v>
      </c>
      <c r="H36" s="36">
        <v>2</v>
      </c>
      <c r="I36" s="37">
        <v>0</v>
      </c>
      <c r="J36" s="38">
        <v>0</v>
      </c>
      <c r="K36" s="36">
        <v>0</v>
      </c>
      <c r="L36" s="37">
        <v>1.5</v>
      </c>
      <c r="M36" s="38">
        <v>0</v>
      </c>
      <c r="N36" s="47">
        <f t="shared" si="0"/>
        <v>9</v>
      </c>
      <c r="O36" s="48">
        <f t="shared" si="1"/>
        <v>55.725</v>
      </c>
    </row>
  </sheetData>
  <sortState ref="B5:O36">
    <sortCondition ref="D5:D36" descending="1"/>
    <sortCondition ref="O5:O36" descending="1"/>
  </sortState>
  <mergeCells count="10">
    <mergeCell ref="A1:B1"/>
    <mergeCell ref="C1:D1"/>
    <mergeCell ref="E1:N1"/>
    <mergeCell ref="A2:B2"/>
    <mergeCell ref="E2:G2"/>
    <mergeCell ref="H2:J2"/>
    <mergeCell ref="K2:M2"/>
    <mergeCell ref="A3:B3"/>
    <mergeCell ref="N2:N4"/>
    <mergeCell ref="O1:O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电气</vt:lpstr>
      <vt:lpstr>通信</vt:lpstr>
      <vt:lpstr>医工</vt:lpstr>
      <vt:lpstr>自动化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蒋小雨</cp:lastModifiedBy>
  <dcterms:created xsi:type="dcterms:W3CDTF">2018-02-27T11:14:00Z</dcterms:created>
  <dcterms:modified xsi:type="dcterms:W3CDTF">2018-09-28T13:59:33Z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